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amer\Documents\Press Releases\IRBT\2019 Results\Q419 Results\Supporting\IR Website\"/>
    </mc:Choice>
  </mc:AlternateContent>
  <xr:revisionPtr revIDLastSave="0" documentId="13_ncr:1_{D34726EB-2649-4647-B514-297DE6617554}" xr6:coauthVersionLast="45" xr6:coauthVersionMax="45" xr10:uidLastSave="{00000000-0000-0000-0000-000000000000}"/>
  <bookViews>
    <workbookView xWindow="-120" yWindow="-120" windowWidth="29040" windowHeight="17640" xr2:uid="{4F1A323A-F613-454F-9ECB-B4FEDCAE9F35}"/>
  </bookViews>
  <sheets>
    <sheet name="Non-GAAP Reconciliation" sheetId="1" r:id="rId1"/>
    <sheet name="Stock-Based Comp Detail" sheetId="2" r:id="rId2"/>
    <sheet name="Supplemental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6" i="3" l="1"/>
  <c r="J62" i="3"/>
  <c r="H62" i="3"/>
  <c r="F62" i="3"/>
  <c r="D62" i="3"/>
  <c r="B62" i="3"/>
  <c r="J57" i="3"/>
  <c r="H57" i="3"/>
  <c r="F57" i="3"/>
  <c r="D57" i="3"/>
  <c r="B57" i="3"/>
  <c r="J52" i="3"/>
  <c r="H52" i="3"/>
  <c r="F52" i="3"/>
  <c r="D52" i="3"/>
  <c r="B52" i="3"/>
  <c r="D27" i="3"/>
  <c r="J26" i="3"/>
  <c r="H22" i="3"/>
  <c r="F22" i="3"/>
  <c r="D22" i="3"/>
  <c r="B22" i="3"/>
  <c r="J21" i="3"/>
  <c r="J20" i="3"/>
  <c r="J22" i="3" s="1"/>
  <c r="F17" i="3"/>
  <c r="D17" i="3"/>
  <c r="B17" i="3"/>
  <c r="J16" i="3"/>
  <c r="J15" i="3"/>
  <c r="J17" i="3" s="1"/>
  <c r="H15" i="3"/>
  <c r="H17" i="3" s="1"/>
  <c r="F12" i="3"/>
  <c r="F27" i="3" s="1"/>
  <c r="D12" i="3"/>
  <c r="B12" i="3"/>
  <c r="B27" i="3" s="1"/>
  <c r="H11" i="3"/>
  <c r="J11" i="3" s="1"/>
  <c r="J10" i="3"/>
  <c r="J12" i="3" l="1"/>
  <c r="J27" i="3"/>
  <c r="H12" i="3"/>
  <c r="H27" i="3" s="1"/>
</calcChain>
</file>

<file path=xl/sharedStrings.xml><?xml version="1.0" encoding="utf-8"?>
<sst xmlns="http://schemas.openxmlformats.org/spreadsheetml/2006/main" count="196" uniqueCount="72">
  <si>
    <t>iRobot Corporation</t>
  </si>
  <si>
    <t>Supplemental Reconciliation of 2019 GAAP Actuals to 2019 Non-GAAP Actuals</t>
  </si>
  <si>
    <t>(in thousands, except per share amounts)</t>
  </si>
  <si>
    <t>(unaudited)</t>
  </si>
  <si>
    <t>For the three months ended</t>
  </si>
  <si>
    <t>For the twelve months ended</t>
  </si>
  <si>
    <t>March 30, 2019</t>
  </si>
  <si>
    <t>June 29, 2019</t>
  </si>
  <si>
    <t>September 28, 2019</t>
  </si>
  <si>
    <t>December 31, 2019</t>
  </si>
  <si>
    <t>GAAP Revenue</t>
  </si>
  <si>
    <t>GAAP Gross Profit</t>
  </si>
  <si>
    <t>Amortization of acquired intangible assets</t>
  </si>
  <si>
    <t>Stock-based compensation</t>
  </si>
  <si>
    <t>Non-GAAP Gross Profit</t>
  </si>
  <si>
    <t>Non-GAAP Gross Profit Margin</t>
  </si>
  <si>
    <t>GAAP Operating Income</t>
  </si>
  <si>
    <t>Non-GAAP Operating Income</t>
  </si>
  <si>
    <t>Non-GAAP Operating Income Margin</t>
  </si>
  <si>
    <t>GAAP Income Tax (Benefit) Expense</t>
  </si>
  <si>
    <t>Tax effect of non-GAAP adjustments</t>
  </si>
  <si>
    <t>Other tax adjustments</t>
  </si>
  <si>
    <t>Non-GAAP Income Tax Expense</t>
  </si>
  <si>
    <t>GAAP Net Income</t>
  </si>
  <si>
    <t>(Gain)/loss on strategic investments</t>
  </si>
  <si>
    <t>Income tax effect</t>
  </si>
  <si>
    <t>Non-GAAP Net Income</t>
  </si>
  <si>
    <t>GAAP Net Income Per Diluted Share</t>
  </si>
  <si>
    <t>Non-GAAP Net Income Per Diluted Share</t>
  </si>
  <si>
    <t>Number of shares used in diluted per share calculation</t>
  </si>
  <si>
    <t>Section 301 Tariff Costs</t>
  </si>
  <si>
    <t>Section 301 tariff costs</t>
  </si>
  <si>
    <t>Impact of Section 301 tariff costs to gross and operating margin (GAAP &amp; non-GAAP)</t>
  </si>
  <si>
    <t>Impact of Section 301 tariff costs to net income per diluted share (GAAP &amp; non-GAAP)</t>
  </si>
  <si>
    <t>Certain numbers may not total due to rounding</t>
  </si>
  <si>
    <t>Supplemental Reconciliation of 2018 GAAP Actuals to 2018 Non-GAAP Actuals</t>
  </si>
  <si>
    <t>March 31, 2018</t>
  </si>
  <si>
    <t>June 30, 2018</t>
  </si>
  <si>
    <t>September 29, 2018</t>
  </si>
  <si>
    <t>December 29, 2018</t>
  </si>
  <si>
    <t>For the 12 months ended</t>
  </si>
  <si>
    <t>Stock-based compensation included in above figures:</t>
  </si>
  <si>
    <t>Cost of revenue</t>
  </si>
  <si>
    <t>Research and development</t>
  </si>
  <si>
    <t>Selling and marketing</t>
  </si>
  <si>
    <t>General and administrative</t>
  </si>
  <si>
    <t>Total</t>
  </si>
  <si>
    <t>* Certain numbers may not total due to rounding</t>
  </si>
  <si>
    <r>
      <t>Net merger, acquisition and divestiture (income) expense</t>
    </r>
    <r>
      <rPr>
        <vertAlign val="superscript"/>
        <sz val="10"/>
        <color rgb="FF000000"/>
        <rFont val="Times New Roman"/>
        <family val="1"/>
      </rPr>
      <t>1</t>
    </r>
  </si>
  <si>
    <r>
      <t>IP litigation expense, net</t>
    </r>
    <r>
      <rPr>
        <vertAlign val="superscript"/>
        <sz val="10"/>
        <color rgb="FF000000"/>
        <rFont val="Times New Roman"/>
        <family val="1"/>
      </rPr>
      <t>1</t>
    </r>
  </si>
  <si>
    <r>
      <rPr>
        <i/>
        <vertAlign val="superscript"/>
        <sz val="10"/>
        <color rgb="FF000000"/>
        <rFont val="Times New Roman"/>
        <family val="1"/>
      </rPr>
      <t>1</t>
    </r>
    <r>
      <rPr>
        <i/>
        <sz val="10"/>
        <color rgb="FF000000"/>
        <rFont val="Times New Roman"/>
        <family val="1"/>
      </rPr>
      <t xml:space="preserve"> Net merger, acquisition and divestiture (income) expense and IP litigation, net are classified in General and Administrative</t>
    </r>
  </si>
  <si>
    <t>Revenue by Geography *</t>
  </si>
  <si>
    <t>Units shipped*</t>
  </si>
  <si>
    <t>Revenue by Product Category**</t>
  </si>
  <si>
    <t>Average gross selling prices for robot units</t>
  </si>
  <si>
    <t>Section 301 tariff costs *</t>
  </si>
  <si>
    <t>Section 301 tariff impact on gross and operating margin</t>
  </si>
  <si>
    <t>Days sales outstanding</t>
  </si>
  <si>
    <t>Days in inventory</t>
  </si>
  <si>
    <t>Headcount</t>
  </si>
  <si>
    <t>* in thousands</t>
  </si>
  <si>
    <t>** in millions</t>
  </si>
  <si>
    <t>*** includes accessory revenue</t>
  </si>
  <si>
    <t>Supplemental Information</t>
  </si>
  <si>
    <t>Domestic</t>
  </si>
  <si>
    <t>International</t>
  </si>
  <si>
    <t>Vacuum</t>
  </si>
  <si>
    <t>Mopping</t>
  </si>
  <si>
    <t>Vacuum***</t>
  </si>
  <si>
    <t>Mopping***</t>
  </si>
  <si>
    <t>Historical Stock-based Compensation Expense</t>
  </si>
  <si>
    <t>Stock-based compensation expense within: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</si>
</sst>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_)_%;_(\(#,##0\)_%;_(&quot;—&quot;_);_(@_)"/>
    <numFmt numFmtId="165" formatCode="_(&quot;$&quot;* #,##0_);_(&quot;$&quot;* \(#,##0\);_(&quot;$&quot;* &quot;-&quot;??_);_(@_)"/>
    <numFmt numFmtId="166" formatCode="_(&quot;$&quot;* #,##0_)_%;_(&quot;$&quot;* \(#,##0\)_%;_(&quot;$&quot;* &quot;—&quot;_);_(@_)"/>
    <numFmt numFmtId="167" formatCode="_(* #,##0_);_(* \(#,##0\);_(* &quot;-&quot;??_);_(@_)"/>
    <numFmt numFmtId="168" formatCode="#,##0.0_)%;\(#,##0.0\)%;&quot;—&quot;\%;_(@_)"/>
    <numFmt numFmtId="169" formatCode="_(#,##0.00_)_%;_(\(#,##0.00\)_%;_(&quot;—&quot;_);_(@_)"/>
    <numFmt numFmtId="170" formatCode="_(#,##0.0000_)_%;_(\(#,##0.0000\)_%;_(&quot;—&quot;_);_(@_)"/>
    <numFmt numFmtId="171" formatCode="_(#,##0.0_)_%;_(\(#,##0.0\)_%;_(&quot;—&quot;_);_(@_)"/>
    <numFmt numFmtId="172" formatCode="[$-409]mmmm\ d\,\ yyyy;@"/>
    <numFmt numFmtId="178" formatCode="#,##0.00_)%;\(#,##0.00\)%;&quot;—&quot;\%;_(@_)"/>
  </numFmts>
  <fonts count="8" x14ac:knownFonts="1">
    <font>
      <sz val="10"/>
      <color rgb="FF000000"/>
      <name val="Times New Roman"/>
    </font>
    <font>
      <sz val="10"/>
      <color rgb="FF000000"/>
      <name val="Times New Roman"/>
    </font>
    <font>
      <i/>
      <sz val="10"/>
      <color rgb="FF000000"/>
      <name val="Times New Roman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i/>
      <vertAlign val="superscript"/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65" fontId="1" fillId="0" borderId="3" xfId="2" applyNumberFormat="1" applyFont="1" applyBorder="1" applyAlignment="1"/>
    <xf numFmtId="165" fontId="1" fillId="0" borderId="0" xfId="2" applyNumberFormat="1" applyFont="1" applyAlignment="1">
      <alignment horizontal="left"/>
    </xf>
    <xf numFmtId="165" fontId="1" fillId="0" borderId="0" xfId="2" applyNumberFormat="1" applyFont="1" applyAlignment="1"/>
    <xf numFmtId="166" fontId="1" fillId="0" borderId="0" xfId="0" applyNumberFormat="1" applyFont="1" applyAlignment="1">
      <alignment horizontal="left"/>
    </xf>
    <xf numFmtId="167" fontId="1" fillId="0" borderId="0" xfId="1" applyNumberFormat="1" applyFont="1" applyAlignment="1"/>
    <xf numFmtId="167" fontId="1" fillId="0" borderId="0" xfId="1" applyNumberFormat="1" applyFont="1" applyAlignment="1">
      <alignment horizontal="left"/>
    </xf>
    <xf numFmtId="0" fontId="1" fillId="0" borderId="0" xfId="0" applyFont="1" applyAlignment="1">
      <alignment wrapText="1" indent="2"/>
    </xf>
    <xf numFmtId="165" fontId="1" fillId="0" borderId="4" xfId="2" applyNumberFormat="1" applyFont="1" applyBorder="1" applyAlignment="1"/>
    <xf numFmtId="168" fontId="1" fillId="0" borderId="0" xfId="0" applyNumberFormat="1" applyFont="1"/>
    <xf numFmtId="168" fontId="1" fillId="0" borderId="0" xfId="0" applyNumberFormat="1" applyFont="1" applyAlignment="1">
      <alignment horizontal="left"/>
    </xf>
    <xf numFmtId="44" fontId="1" fillId="0" borderId="0" xfId="2" applyFont="1" applyAlignment="1"/>
    <xf numFmtId="44" fontId="1" fillId="0" borderId="0" xfId="2" applyFont="1" applyAlignment="1">
      <alignment horizontal="left"/>
    </xf>
    <xf numFmtId="164" fontId="1" fillId="0" borderId="0" xfId="0" applyNumberFormat="1" applyFont="1"/>
    <xf numFmtId="43" fontId="1" fillId="0" borderId="0" xfId="1" applyFont="1" applyAlignment="1"/>
    <xf numFmtId="43" fontId="1" fillId="0" borderId="0" xfId="1" applyFont="1" applyAlignment="1">
      <alignment horizontal="left"/>
    </xf>
    <xf numFmtId="164" fontId="1" fillId="0" borderId="0" xfId="0" applyNumberFormat="1" applyFont="1" applyAlignment="1">
      <alignment horizontal="left"/>
    </xf>
    <xf numFmtId="169" fontId="1" fillId="0" borderId="0" xfId="0" applyNumberFormat="1" applyFont="1" applyAlignment="1">
      <alignment horizontal="left"/>
    </xf>
    <xf numFmtId="44" fontId="1" fillId="0" borderId="3" xfId="2" applyFont="1" applyBorder="1" applyAlignment="1"/>
    <xf numFmtId="0" fontId="1" fillId="0" borderId="0" xfId="0" applyFont="1"/>
    <xf numFmtId="170" fontId="1" fillId="0" borderId="0" xfId="0" applyNumberFormat="1" applyFont="1" applyAlignment="1">
      <alignment horizontal="left"/>
    </xf>
    <xf numFmtId="0" fontId="1" fillId="0" borderId="0" xfId="0" applyFont="1" applyAlignment="1">
      <alignment wrapText="1" inden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4" fontId="1" fillId="0" borderId="4" xfId="2" applyFont="1" applyBorder="1" applyAlignment="1"/>
    <xf numFmtId="171" fontId="1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2" fontId="0" fillId="0" borderId="1" xfId="0" applyNumberFormat="1" applyBorder="1"/>
    <xf numFmtId="172" fontId="0" fillId="0" borderId="0" xfId="0" applyNumberFormat="1"/>
    <xf numFmtId="172" fontId="0" fillId="0" borderId="1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42" fontId="0" fillId="0" borderId="0" xfId="0" applyNumberFormat="1"/>
    <xf numFmtId="41" fontId="0" fillId="0" borderId="0" xfId="0" applyNumberFormat="1"/>
    <xf numFmtId="0" fontId="1" fillId="0" borderId="0" xfId="0" applyFont="1" applyAlignment="1">
      <alignment horizontal="left" wrapText="1" indent="3"/>
    </xf>
    <xf numFmtId="167" fontId="1" fillId="0" borderId="1" xfId="1" applyNumberFormat="1" applyFont="1" applyBorder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4" fillId="0" borderId="0" xfId="0" applyFont="1"/>
    <xf numFmtId="0" fontId="3" fillId="0" borderId="0" xfId="0" applyFont="1" applyAlignment="1">
      <alignment wrapText="1" indent="2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/>
    </xf>
    <xf numFmtId="165" fontId="3" fillId="0" borderId="0" xfId="2" applyNumberFormat="1" applyFont="1" applyAlignment="1"/>
    <xf numFmtId="165" fontId="3" fillId="0" borderId="0" xfId="2" applyNumberFormat="1" applyFont="1" applyAlignment="1">
      <alignment horizontal="left"/>
    </xf>
    <xf numFmtId="167" fontId="3" fillId="0" borderId="0" xfId="1" applyNumberFormat="1" applyFont="1" applyAlignment="1"/>
    <xf numFmtId="167" fontId="3" fillId="0" borderId="0" xfId="1" applyNumberFormat="1" applyFont="1" applyAlignment="1">
      <alignment horizontal="left"/>
    </xf>
    <xf numFmtId="0" fontId="3" fillId="0" borderId="0" xfId="0" applyFont="1" applyAlignment="1">
      <alignment wrapText="1" indent="4"/>
    </xf>
    <xf numFmtId="165" fontId="3" fillId="0" borderId="4" xfId="2" applyNumberFormat="1" applyFont="1" applyBorder="1" applyAlignment="1"/>
    <xf numFmtId="164" fontId="3" fillId="0" borderId="0" xfId="0" applyNumberFormat="1" applyFont="1" applyAlignment="1">
      <alignment horizontal="left"/>
    </xf>
    <xf numFmtId="166" fontId="3" fillId="0" borderId="0" xfId="0" applyNumberFormat="1" applyFont="1"/>
    <xf numFmtId="164" fontId="7" fillId="0" borderId="0" xfId="0" applyNumberFormat="1" applyFont="1"/>
    <xf numFmtId="167" fontId="3" fillId="0" borderId="4" xfId="1" applyNumberFormat="1" applyFont="1" applyBorder="1" applyAlignment="1"/>
    <xf numFmtId="166" fontId="7" fillId="0" borderId="0" xfId="0" applyNumberFormat="1" applyFont="1"/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178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7" fontId="3" fillId="0" borderId="1" xfId="1" applyNumberFormat="1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BA4A-F364-4F38-9104-88644786BC3E}">
  <dimension ref="A1:AF129"/>
  <sheetViews>
    <sheetView showGridLines="0" tabSelected="1" zoomScaleNormal="100" workbookViewId="0">
      <selection activeCell="A15" sqref="A15"/>
    </sheetView>
  </sheetViews>
  <sheetFormatPr defaultColWidth="21.5" defaultRowHeight="12.75" x14ac:dyDescent="0.2"/>
  <cols>
    <col min="1" max="1" width="82.6640625" style="2" bestFit="1" customWidth="1"/>
    <col min="2" max="2" width="13.83203125" style="2" customWidth="1"/>
    <col min="3" max="3" width="2" style="2" customWidth="1"/>
    <col min="4" max="4" width="12.6640625" style="2" bestFit="1" customWidth="1"/>
    <col min="5" max="5" width="2" style="2" customWidth="1"/>
    <col min="6" max="6" width="16.33203125" style="2" customWidth="1"/>
    <col min="7" max="7" width="2.6640625" style="2" customWidth="1"/>
    <col min="8" max="8" width="16.5" style="2" customWidth="1"/>
    <col min="9" max="9" width="1.83203125" style="2" customWidth="1"/>
    <col min="10" max="10" width="15.33203125" style="2" customWidth="1"/>
    <col min="11" max="16384" width="21.5" style="2"/>
  </cols>
  <sheetData>
    <row r="1" spans="1:32" ht="15" customHeight="1" x14ac:dyDescent="0.2">
      <c r="A1" s="53" t="s">
        <v>0</v>
      </c>
      <c r="B1" s="57"/>
      <c r="C1" s="57"/>
      <c r="D1" s="58"/>
      <c r="E1" s="58"/>
      <c r="F1" s="58"/>
      <c r="G1" s="58"/>
      <c r="H1" s="57"/>
      <c r="I1" s="57"/>
      <c r="J1" s="5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2">
      <c r="A2" s="53" t="s">
        <v>1</v>
      </c>
      <c r="B2" s="57"/>
      <c r="C2" s="57"/>
      <c r="D2" s="58"/>
      <c r="E2" s="58"/>
      <c r="F2" s="58"/>
      <c r="G2" s="58"/>
      <c r="H2" s="57"/>
      <c r="I2" s="57"/>
      <c r="J2" s="5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2">
      <c r="A3" s="53" t="s">
        <v>2</v>
      </c>
      <c r="B3" s="57"/>
      <c r="C3" s="57"/>
      <c r="D3" s="58"/>
      <c r="E3" s="58"/>
      <c r="F3" s="58"/>
      <c r="G3" s="58"/>
      <c r="H3" s="57"/>
      <c r="I3" s="57"/>
      <c r="J3" s="5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" customHeight="1" x14ac:dyDescent="0.2">
      <c r="A4" s="53" t="s">
        <v>3</v>
      </c>
      <c r="B4" s="57"/>
      <c r="C4" s="57"/>
      <c r="D4" s="58"/>
      <c r="E4" s="58"/>
      <c r="F4" s="58"/>
      <c r="G4" s="58"/>
      <c r="H4" s="57"/>
      <c r="I4" s="57"/>
      <c r="J4" s="5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4.95" customHeight="1" x14ac:dyDescent="0.2">
      <c r="A7" s="1"/>
      <c r="B7" s="55" t="s">
        <v>4</v>
      </c>
      <c r="C7" s="56"/>
      <c r="D7" s="59"/>
      <c r="E7" s="59"/>
      <c r="F7" s="59"/>
      <c r="G7" s="59"/>
      <c r="H7" s="56"/>
      <c r="I7" s="1"/>
      <c r="J7" s="4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5.5" x14ac:dyDescent="0.2">
      <c r="A8" s="1"/>
      <c r="B8" s="4" t="s">
        <v>6</v>
      </c>
      <c r="C8" s="5"/>
      <c r="D8" s="4" t="s">
        <v>7</v>
      </c>
      <c r="E8" s="6"/>
      <c r="F8" s="4" t="s">
        <v>8</v>
      </c>
      <c r="G8" s="6"/>
      <c r="H8" s="4" t="s">
        <v>9</v>
      </c>
      <c r="I8" s="6"/>
      <c r="J8" s="7" t="s"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" customHeight="1" x14ac:dyDescent="0.2">
      <c r="A9" s="8" t="s">
        <v>10</v>
      </c>
      <c r="B9" s="9">
        <v>237661</v>
      </c>
      <c r="C9" s="10"/>
      <c r="D9" s="11">
        <v>260172</v>
      </c>
      <c r="E9" s="10"/>
      <c r="F9" s="11">
        <v>289399</v>
      </c>
      <c r="G9" s="10"/>
      <c r="H9" s="11">
        <v>426778</v>
      </c>
      <c r="I9" s="10"/>
      <c r="J9" s="11">
        <v>1214010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" customHeight="1" x14ac:dyDescent="0.2">
      <c r="A10" s="1"/>
      <c r="B10" s="12"/>
      <c r="C10" s="12"/>
      <c r="D10" s="12"/>
      <c r="E10" s="12"/>
      <c r="F10" s="12"/>
      <c r="G10" s="12"/>
      <c r="H10" s="12"/>
      <c r="I10" s="1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" customHeight="1" x14ac:dyDescent="0.2">
      <c r="A11" s="8" t="s">
        <v>11</v>
      </c>
      <c r="B11" s="13">
        <v>119546</v>
      </c>
      <c r="C11" s="14"/>
      <c r="D11" s="13">
        <v>118170</v>
      </c>
      <c r="E11" s="14"/>
      <c r="F11" s="13">
        <v>136841</v>
      </c>
      <c r="G11" s="14"/>
      <c r="H11" s="13">
        <v>169370</v>
      </c>
      <c r="I11" s="14"/>
      <c r="J11" s="13">
        <v>543927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" customHeight="1" x14ac:dyDescent="0.2">
      <c r="A12" s="15" t="s">
        <v>12</v>
      </c>
      <c r="B12" s="13">
        <v>3077</v>
      </c>
      <c r="C12" s="14"/>
      <c r="D12" s="13">
        <v>3111</v>
      </c>
      <c r="E12" s="14"/>
      <c r="F12" s="13">
        <v>3095</v>
      </c>
      <c r="G12" s="14"/>
      <c r="H12" s="13">
        <v>2438</v>
      </c>
      <c r="I12" s="14"/>
      <c r="J12" s="13">
        <v>11721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" customHeight="1" x14ac:dyDescent="0.2">
      <c r="A13" s="15" t="s">
        <v>13</v>
      </c>
      <c r="B13" s="13">
        <v>378</v>
      </c>
      <c r="C13" s="14"/>
      <c r="D13" s="13">
        <v>405</v>
      </c>
      <c r="E13" s="14"/>
      <c r="F13" s="13">
        <v>337</v>
      </c>
      <c r="G13" s="14"/>
      <c r="H13" s="13">
        <v>366</v>
      </c>
      <c r="I13" s="14"/>
      <c r="J13" s="13">
        <v>1486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" customHeight="1" thickBot="1" x14ac:dyDescent="0.25">
      <c r="A14" s="8" t="s">
        <v>14</v>
      </c>
      <c r="B14" s="16">
        <v>123001</v>
      </c>
      <c r="C14" s="10"/>
      <c r="D14" s="16">
        <v>121686</v>
      </c>
      <c r="E14" s="10"/>
      <c r="F14" s="16">
        <v>140273</v>
      </c>
      <c r="G14" s="10"/>
      <c r="H14" s="16">
        <v>172174</v>
      </c>
      <c r="I14" s="10"/>
      <c r="J14" s="16">
        <v>557134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" customHeight="1" thickTop="1" x14ac:dyDescent="0.2">
      <c r="A15" s="8" t="s">
        <v>15</v>
      </c>
      <c r="B15" s="17">
        <v>0.5175481042324992</v>
      </c>
      <c r="C15" s="18"/>
      <c r="D15" s="17">
        <v>0.46771366634380335</v>
      </c>
      <c r="E15" s="18"/>
      <c r="F15" s="17">
        <v>0.48470450830859818</v>
      </c>
      <c r="G15" s="18"/>
      <c r="H15" s="17">
        <v>0.40342754312546569</v>
      </c>
      <c r="I15" s="18"/>
      <c r="J15" s="17">
        <v>0.45892043722868842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 x14ac:dyDescent="0.2">
      <c r="A17" s="8" t="s">
        <v>16</v>
      </c>
      <c r="B17" s="11">
        <v>22263</v>
      </c>
      <c r="C17" s="10"/>
      <c r="D17" s="11">
        <v>5250</v>
      </c>
      <c r="E17" s="10"/>
      <c r="F17" s="11">
        <v>42555</v>
      </c>
      <c r="G17" s="10"/>
      <c r="H17" s="11">
        <v>16550</v>
      </c>
      <c r="I17" s="10"/>
      <c r="J17" s="11">
        <v>86618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" customHeight="1" x14ac:dyDescent="0.2">
      <c r="A18" s="15" t="s">
        <v>12</v>
      </c>
      <c r="B18" s="13">
        <v>3348</v>
      </c>
      <c r="C18" s="14"/>
      <c r="D18" s="13">
        <v>3380</v>
      </c>
      <c r="E18" s="14"/>
      <c r="F18" s="13">
        <v>3351</v>
      </c>
      <c r="G18" s="14"/>
      <c r="H18" s="13">
        <v>2693</v>
      </c>
      <c r="I18" s="14"/>
      <c r="J18" s="13">
        <v>12772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" customHeight="1" x14ac:dyDescent="0.2">
      <c r="A19" s="15" t="s">
        <v>13</v>
      </c>
      <c r="B19" s="13">
        <v>6864</v>
      </c>
      <c r="C19" s="14"/>
      <c r="D19" s="13">
        <v>7594</v>
      </c>
      <c r="E19" s="14"/>
      <c r="F19" s="13">
        <v>4284</v>
      </c>
      <c r="G19" s="14"/>
      <c r="H19" s="13">
        <v>5001</v>
      </c>
      <c r="I19" s="14"/>
      <c r="J19" s="13">
        <v>23744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" customHeight="1" x14ac:dyDescent="0.2">
      <c r="A20" s="52" t="s">
        <v>48</v>
      </c>
      <c r="B20" s="13">
        <v>152</v>
      </c>
      <c r="C20" s="14"/>
      <c r="D20" s="13">
        <v>143</v>
      </c>
      <c r="E20" s="14"/>
      <c r="F20" s="13">
        <v>32</v>
      </c>
      <c r="G20" s="14"/>
      <c r="H20" s="13">
        <v>138</v>
      </c>
      <c r="I20" s="14"/>
      <c r="J20" s="13">
        <v>466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2">
      <c r="A21" s="52" t="s">
        <v>49</v>
      </c>
      <c r="B21" s="13">
        <v>469</v>
      </c>
      <c r="C21" s="14"/>
      <c r="D21" s="13">
        <v>-676</v>
      </c>
      <c r="E21" s="14"/>
      <c r="F21" s="13">
        <v>-157</v>
      </c>
      <c r="G21" s="14"/>
      <c r="H21" s="13">
        <v>2582</v>
      </c>
      <c r="I21" s="14"/>
      <c r="J21" s="13">
        <v>2218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" customHeight="1" thickBot="1" x14ac:dyDescent="0.25">
      <c r="A22" s="8" t="s">
        <v>17</v>
      </c>
      <c r="B22" s="16">
        <v>33096</v>
      </c>
      <c r="C22" s="10"/>
      <c r="D22" s="16">
        <v>15691</v>
      </c>
      <c r="E22" s="10"/>
      <c r="F22" s="16">
        <v>50065</v>
      </c>
      <c r="G22" s="10"/>
      <c r="H22" s="16">
        <v>26964</v>
      </c>
      <c r="I22" s="10"/>
      <c r="J22" s="16">
        <v>125818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thickTop="1" x14ac:dyDescent="0.2">
      <c r="A23" s="8" t="s">
        <v>18</v>
      </c>
      <c r="B23" s="17">
        <v>0.13925717723985004</v>
      </c>
      <c r="C23" s="18"/>
      <c r="D23" s="17">
        <v>6.0310102547545472E-2</v>
      </c>
      <c r="E23" s="18"/>
      <c r="F23" s="17">
        <v>0.17299645126624488</v>
      </c>
      <c r="G23" s="18"/>
      <c r="H23" s="17">
        <v>6.3180388867279946E-2</v>
      </c>
      <c r="I23" s="18"/>
      <c r="J23" s="17">
        <v>0.1036383555324915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" customHeight="1" x14ac:dyDescent="0.2">
      <c r="A25" s="8" t="s">
        <v>19</v>
      </c>
      <c r="B25" s="11">
        <v>1023</v>
      </c>
      <c r="C25" s="10"/>
      <c r="D25" s="11">
        <v>-424</v>
      </c>
      <c r="E25" s="10"/>
      <c r="F25" s="11">
        <v>7923</v>
      </c>
      <c r="G25" s="10"/>
      <c r="H25" s="11">
        <v>5011</v>
      </c>
      <c r="I25" s="10"/>
      <c r="J25" s="11">
        <v>13533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 x14ac:dyDescent="0.2">
      <c r="A26" s="15" t="s">
        <v>20</v>
      </c>
      <c r="B26" s="13">
        <v>1824</v>
      </c>
      <c r="C26" s="14"/>
      <c r="D26" s="13">
        <v>1797</v>
      </c>
      <c r="E26" s="14"/>
      <c r="F26" s="13">
        <v>-132</v>
      </c>
      <c r="G26" s="14"/>
      <c r="H26" s="13">
        <v>1159</v>
      </c>
      <c r="I26" s="14"/>
      <c r="J26" s="13">
        <v>4648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 x14ac:dyDescent="0.2">
      <c r="A27" s="15" t="s">
        <v>21</v>
      </c>
      <c r="B27" s="13">
        <v>4067</v>
      </c>
      <c r="C27" s="14"/>
      <c r="D27" s="13">
        <v>1461</v>
      </c>
      <c r="E27" s="14"/>
      <c r="F27" s="13">
        <v>133</v>
      </c>
      <c r="G27" s="14"/>
      <c r="H27" s="13">
        <v>1267</v>
      </c>
      <c r="I27" s="14"/>
      <c r="J27" s="13">
        <v>6928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" customHeight="1" thickBot="1" x14ac:dyDescent="0.25">
      <c r="A28" s="8" t="s">
        <v>22</v>
      </c>
      <c r="B28" s="16">
        <v>6914</v>
      </c>
      <c r="C28" s="10"/>
      <c r="D28" s="16">
        <v>2834</v>
      </c>
      <c r="E28" s="10"/>
      <c r="F28" s="16">
        <v>7924</v>
      </c>
      <c r="G28" s="10"/>
      <c r="H28" s="16">
        <v>7437</v>
      </c>
      <c r="I28" s="10"/>
      <c r="J28" s="16">
        <v>25109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 customHeight="1" thickTop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 customHeight="1" x14ac:dyDescent="0.2">
      <c r="A30" s="8" t="s">
        <v>23</v>
      </c>
      <c r="B30" s="11">
        <v>22520</v>
      </c>
      <c r="C30" s="10"/>
      <c r="D30" s="11">
        <v>7207</v>
      </c>
      <c r="E30" s="10"/>
      <c r="F30" s="11">
        <v>35532</v>
      </c>
      <c r="G30" s="10"/>
      <c r="H30" s="11">
        <v>20041</v>
      </c>
      <c r="I30" s="10"/>
      <c r="J30" s="11">
        <v>85300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" customHeight="1" x14ac:dyDescent="0.2">
      <c r="A31" s="15" t="s">
        <v>12</v>
      </c>
      <c r="B31" s="13">
        <v>3348</v>
      </c>
      <c r="C31" s="14"/>
      <c r="D31" s="13">
        <v>3380</v>
      </c>
      <c r="E31" s="14"/>
      <c r="F31" s="13">
        <v>3351</v>
      </c>
      <c r="G31" s="14"/>
      <c r="H31" s="13">
        <v>2693</v>
      </c>
      <c r="I31" s="14"/>
      <c r="J31" s="13">
        <v>12772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" customHeight="1" x14ac:dyDescent="0.2">
      <c r="A32" s="15" t="s">
        <v>13</v>
      </c>
      <c r="B32" s="13">
        <v>6864</v>
      </c>
      <c r="C32" s="14"/>
      <c r="D32" s="13">
        <v>7594</v>
      </c>
      <c r="E32" s="14"/>
      <c r="F32" s="13">
        <v>4284</v>
      </c>
      <c r="G32" s="14"/>
      <c r="H32" s="13">
        <v>5001</v>
      </c>
      <c r="I32" s="14"/>
      <c r="J32" s="13">
        <v>23744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" customHeight="1" x14ac:dyDescent="0.2">
      <c r="A33" s="52" t="s">
        <v>48</v>
      </c>
      <c r="B33" s="13">
        <v>152</v>
      </c>
      <c r="C33" s="14"/>
      <c r="D33" s="13">
        <v>143</v>
      </c>
      <c r="E33" s="14"/>
      <c r="F33" s="13">
        <v>32</v>
      </c>
      <c r="G33" s="14"/>
      <c r="H33" s="13">
        <v>138</v>
      </c>
      <c r="I33" s="14"/>
      <c r="J33" s="13">
        <v>466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" customHeight="1" x14ac:dyDescent="0.2">
      <c r="A34" s="52" t="s">
        <v>49</v>
      </c>
      <c r="B34" s="13">
        <v>469</v>
      </c>
      <c r="C34" s="14"/>
      <c r="D34" s="13">
        <v>-676</v>
      </c>
      <c r="E34" s="14"/>
      <c r="F34" s="13">
        <v>-157</v>
      </c>
      <c r="G34" s="14"/>
      <c r="H34" s="13">
        <v>2582</v>
      </c>
      <c r="I34" s="14"/>
      <c r="J34" s="13">
        <v>2218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" customHeight="1" x14ac:dyDescent="0.2">
      <c r="A35" s="15" t="s">
        <v>24</v>
      </c>
      <c r="B35" s="13">
        <v>57</v>
      </c>
      <c r="C35" s="14"/>
      <c r="D35" s="13">
        <v>-629</v>
      </c>
      <c r="E35" s="14"/>
      <c r="F35" s="13">
        <v>0</v>
      </c>
      <c r="G35" s="14"/>
      <c r="H35" s="13">
        <v>-8332</v>
      </c>
      <c r="I35" s="14"/>
      <c r="J35" s="13">
        <v>-8904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" customHeight="1" x14ac:dyDescent="0.2">
      <c r="A36" s="15" t="s">
        <v>25</v>
      </c>
      <c r="B36" s="13">
        <v>-5891</v>
      </c>
      <c r="C36" s="14"/>
      <c r="D36" s="13">
        <v>-3258</v>
      </c>
      <c r="E36" s="14"/>
      <c r="F36" s="13">
        <v>-1</v>
      </c>
      <c r="G36" s="14"/>
      <c r="H36" s="13">
        <v>-2426</v>
      </c>
      <c r="I36" s="14"/>
      <c r="J36" s="13">
        <v>-11576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" customHeight="1" thickBot="1" x14ac:dyDescent="0.25">
      <c r="A37" s="8" t="s">
        <v>26</v>
      </c>
      <c r="B37" s="16">
        <v>27519</v>
      </c>
      <c r="C37" s="10"/>
      <c r="D37" s="16">
        <v>13761</v>
      </c>
      <c r="E37" s="10"/>
      <c r="F37" s="16">
        <v>43041</v>
      </c>
      <c r="G37" s="10"/>
      <c r="H37" s="16">
        <v>19697</v>
      </c>
      <c r="I37" s="10"/>
      <c r="J37" s="16">
        <v>104020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" customHeight="1" thickTop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" customHeight="1" x14ac:dyDescent="0.2">
      <c r="A39" s="8" t="s">
        <v>27</v>
      </c>
      <c r="B39" s="19">
        <v>0.78</v>
      </c>
      <c r="C39" s="20"/>
      <c r="D39" s="19">
        <v>0.25</v>
      </c>
      <c r="E39" s="20"/>
      <c r="F39" s="19">
        <v>1.24</v>
      </c>
      <c r="G39" s="20"/>
      <c r="H39" s="19">
        <v>0.7</v>
      </c>
      <c r="I39" s="20"/>
      <c r="J39" s="19">
        <v>2.97</v>
      </c>
      <c r="K39" s="1"/>
      <c r="L39" s="21"/>
      <c r="M39" s="21"/>
      <c r="N39" s="2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" customHeight="1" x14ac:dyDescent="0.2">
      <c r="A40" s="15" t="s">
        <v>12</v>
      </c>
      <c r="B40" s="22">
        <v>0.12</v>
      </c>
      <c r="C40" s="23"/>
      <c r="D40" s="22">
        <v>0.12</v>
      </c>
      <c r="E40" s="23"/>
      <c r="F40" s="22">
        <v>0.12</v>
      </c>
      <c r="G40" s="23"/>
      <c r="H40" s="22">
        <v>0.09</v>
      </c>
      <c r="I40" s="23"/>
      <c r="J40" s="22">
        <v>0.44</v>
      </c>
      <c r="K40" s="1"/>
      <c r="L40" s="24"/>
      <c r="M40" s="1"/>
      <c r="N40" s="2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" customHeight="1" x14ac:dyDescent="0.2">
      <c r="A41" s="15" t="s">
        <v>13</v>
      </c>
      <c r="B41" s="22">
        <v>0.24</v>
      </c>
      <c r="C41" s="23"/>
      <c r="D41" s="22">
        <v>0.26</v>
      </c>
      <c r="E41" s="23"/>
      <c r="F41" s="22">
        <v>0.15</v>
      </c>
      <c r="G41" s="23"/>
      <c r="H41" s="22">
        <v>0.18</v>
      </c>
      <c r="I41" s="23"/>
      <c r="J41" s="22">
        <v>0.83</v>
      </c>
      <c r="K41" s="1"/>
      <c r="L41" s="25"/>
      <c r="M41" s="1"/>
      <c r="N41" s="2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" customHeight="1" x14ac:dyDescent="0.2">
      <c r="A42" s="52" t="s">
        <v>48</v>
      </c>
      <c r="B42" s="22">
        <v>0</v>
      </c>
      <c r="C42" s="23"/>
      <c r="D42" s="22">
        <v>0</v>
      </c>
      <c r="E42" s="23"/>
      <c r="F42" s="22">
        <v>0</v>
      </c>
      <c r="G42" s="23"/>
      <c r="H42" s="22">
        <v>0</v>
      </c>
      <c r="I42" s="23"/>
      <c r="J42" s="22">
        <v>0.01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" customHeight="1" x14ac:dyDescent="0.2">
      <c r="A43" s="52" t="s">
        <v>49</v>
      </c>
      <c r="B43" s="22">
        <v>0.02</v>
      </c>
      <c r="C43" s="23"/>
      <c r="D43" s="22">
        <v>-0.02</v>
      </c>
      <c r="E43" s="23"/>
      <c r="F43" s="22">
        <v>-0.01</v>
      </c>
      <c r="G43" s="23"/>
      <c r="H43" s="22">
        <v>0.09</v>
      </c>
      <c r="I43" s="23"/>
      <c r="J43" s="22">
        <v>0.08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" customHeight="1" x14ac:dyDescent="0.2">
      <c r="A44" s="15" t="s">
        <v>24</v>
      </c>
      <c r="B44" s="22">
        <v>0</v>
      </c>
      <c r="C44" s="23"/>
      <c r="D44" s="22">
        <v>-0.02</v>
      </c>
      <c r="E44" s="23"/>
      <c r="F44" s="22">
        <v>0</v>
      </c>
      <c r="G44" s="23"/>
      <c r="H44" s="22">
        <v>-0.28999999999999998</v>
      </c>
      <c r="I44" s="23"/>
      <c r="J44" s="22">
        <v>-0.31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" customHeight="1" x14ac:dyDescent="0.2">
      <c r="A45" s="15" t="s">
        <v>25</v>
      </c>
      <c r="B45" s="22">
        <v>-0.2</v>
      </c>
      <c r="C45" s="23"/>
      <c r="D45" s="22">
        <v>-0.11</v>
      </c>
      <c r="E45" s="23"/>
      <c r="F45" s="22">
        <v>0</v>
      </c>
      <c r="G45" s="23"/>
      <c r="H45" s="22">
        <v>-0.08</v>
      </c>
      <c r="I45" s="23"/>
      <c r="J45" s="22">
        <v>-0.4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" customHeight="1" x14ac:dyDescent="0.2">
      <c r="A46" s="8" t="s">
        <v>28</v>
      </c>
      <c r="B46" s="26">
        <v>0.96000000000000019</v>
      </c>
      <c r="C46" s="20"/>
      <c r="D46" s="26">
        <v>0.48</v>
      </c>
      <c r="E46" s="20"/>
      <c r="F46" s="26">
        <v>1.4999999999999998</v>
      </c>
      <c r="G46" s="20"/>
      <c r="H46" s="26">
        <v>0.69000000000000006</v>
      </c>
      <c r="I46" s="20"/>
      <c r="J46" s="26">
        <v>3.6200000000000006</v>
      </c>
      <c r="K46" s="2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" customHeight="1" x14ac:dyDescent="0.2">
      <c r="A48" s="8" t="s">
        <v>29</v>
      </c>
      <c r="B48" s="13">
        <v>28763</v>
      </c>
      <c r="C48" s="14"/>
      <c r="D48" s="13">
        <v>28763</v>
      </c>
      <c r="E48" s="14"/>
      <c r="F48" s="13">
        <v>28650</v>
      </c>
      <c r="G48" s="14"/>
      <c r="H48" s="13">
        <v>28563</v>
      </c>
      <c r="I48" s="14"/>
      <c r="J48" s="13">
        <v>28735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" customHeight="1" x14ac:dyDescent="0.2">
      <c r="A49" s="8"/>
      <c r="B49" s="13"/>
      <c r="C49" s="14"/>
      <c r="D49" s="13"/>
      <c r="E49" s="14"/>
      <c r="F49" s="13"/>
      <c r="G49" s="14"/>
      <c r="H49" s="13"/>
      <c r="I49" s="14"/>
      <c r="J49" s="13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:32" ht="15" customHeight="1" x14ac:dyDescent="0.2">
      <c r="A50" s="8" t="s">
        <v>41</v>
      </c>
      <c r="B50" s="13"/>
      <c r="C50" s="14"/>
      <c r="D50" s="13"/>
      <c r="E50" s="14"/>
      <c r="F50" s="13"/>
      <c r="G50" s="14"/>
      <c r="H50" s="13"/>
      <c r="I50" s="14"/>
      <c r="J50" s="13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  <row r="51" spans="1:32" ht="15" customHeight="1" x14ac:dyDescent="0.2">
      <c r="A51" s="15" t="s">
        <v>42</v>
      </c>
      <c r="B51" s="43">
        <v>378</v>
      </c>
      <c r="C51" s="14"/>
      <c r="D51" s="43">
        <v>405</v>
      </c>
      <c r="E51" s="14"/>
      <c r="F51" s="43">
        <v>337</v>
      </c>
      <c r="G51" s="14"/>
      <c r="H51" s="43">
        <v>366</v>
      </c>
      <c r="I51" s="14"/>
      <c r="J51" s="43">
        <v>1486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</row>
    <row r="52" spans="1:32" ht="15" customHeight="1" x14ac:dyDescent="0.2">
      <c r="A52" s="15" t="s">
        <v>43</v>
      </c>
      <c r="B52" s="44">
        <v>2379</v>
      </c>
      <c r="C52" s="14"/>
      <c r="D52" s="44">
        <v>2547</v>
      </c>
      <c r="E52" s="14"/>
      <c r="F52" s="44">
        <v>1703</v>
      </c>
      <c r="G52" s="14"/>
      <c r="H52" s="44">
        <v>2557</v>
      </c>
      <c r="I52" s="14"/>
      <c r="J52" s="44">
        <v>9186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</row>
    <row r="53" spans="1:32" ht="15" customHeight="1" x14ac:dyDescent="0.2">
      <c r="A53" s="15" t="s">
        <v>44</v>
      </c>
      <c r="B53" s="44">
        <v>802</v>
      </c>
      <c r="C53" s="14"/>
      <c r="D53" s="44">
        <v>916</v>
      </c>
      <c r="E53" s="14"/>
      <c r="F53" s="44">
        <v>747</v>
      </c>
      <c r="G53" s="14"/>
      <c r="H53" s="44">
        <v>857</v>
      </c>
      <c r="I53" s="14"/>
      <c r="J53" s="44">
        <v>3323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</row>
    <row r="54" spans="1:32" ht="15" customHeight="1" x14ac:dyDescent="0.2">
      <c r="A54" s="15" t="s">
        <v>45</v>
      </c>
      <c r="B54" s="46">
        <v>3305</v>
      </c>
      <c r="C54" s="14"/>
      <c r="D54" s="46">
        <v>3726</v>
      </c>
      <c r="E54" s="14"/>
      <c r="F54" s="46">
        <v>1497</v>
      </c>
      <c r="G54" s="14"/>
      <c r="H54" s="46">
        <v>1221</v>
      </c>
      <c r="I54" s="14"/>
      <c r="J54" s="46">
        <v>9749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</row>
    <row r="55" spans="1:32" ht="15" customHeight="1" x14ac:dyDescent="0.2">
      <c r="A55" s="45" t="s">
        <v>46</v>
      </c>
      <c r="B55" s="43">
        <v>6864</v>
      </c>
      <c r="C55" s="14"/>
      <c r="D55" s="43">
        <v>7594</v>
      </c>
      <c r="E55" s="14"/>
      <c r="F55" s="43">
        <v>4284</v>
      </c>
      <c r="G55" s="14"/>
      <c r="H55" s="43">
        <v>5001</v>
      </c>
      <c r="I55" s="14"/>
      <c r="J55" s="43">
        <v>23744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</row>
    <row r="56" spans="1:32" ht="15" customHeight="1" x14ac:dyDescent="0.2">
      <c r="A56" s="8"/>
      <c r="B56" s="13"/>
      <c r="C56" s="14"/>
      <c r="D56" s="13"/>
      <c r="E56" s="14"/>
      <c r="F56" s="13"/>
      <c r="G56" s="14"/>
      <c r="H56" s="13"/>
      <c r="I56" s="14"/>
      <c r="J56" s="13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</row>
    <row r="57" spans="1:32" ht="15" customHeight="1" x14ac:dyDescent="0.2">
      <c r="A57" s="8" t="s">
        <v>30</v>
      </c>
      <c r="B57" s="28"/>
      <c r="C57" s="1"/>
      <c r="D57" s="1"/>
      <c r="E57" s="1"/>
      <c r="F57" s="1"/>
      <c r="G57" s="1"/>
      <c r="H57" s="28"/>
      <c r="I57" s="28"/>
      <c r="J57" s="2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" customHeight="1" x14ac:dyDescent="0.2">
      <c r="A58" s="29" t="s">
        <v>31</v>
      </c>
      <c r="B58" s="11">
        <v>3518</v>
      </c>
      <c r="C58" s="10"/>
      <c r="D58" s="11">
        <v>4982</v>
      </c>
      <c r="E58" s="10"/>
      <c r="F58" s="11">
        <v>7466</v>
      </c>
      <c r="G58" s="10"/>
      <c r="H58" s="11">
        <v>21896</v>
      </c>
      <c r="I58" s="10"/>
      <c r="J58" s="11">
        <v>37862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24.95" customHeight="1" x14ac:dyDescent="0.2">
      <c r="A59" s="29" t="s">
        <v>32</v>
      </c>
      <c r="B59" s="17">
        <v>-1.4802596976365495E-2</v>
      </c>
      <c r="C59" s="18"/>
      <c r="D59" s="17">
        <v>-1.9148870747044262E-2</v>
      </c>
      <c r="E59" s="18"/>
      <c r="F59" s="17">
        <v>-2.5798292323055711E-2</v>
      </c>
      <c r="G59" s="18"/>
      <c r="H59" s="17">
        <v>-5.130536250697084E-2</v>
      </c>
      <c r="I59" s="18"/>
      <c r="J59" s="17">
        <v>-3.1187551997100518E-2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24.95" customHeight="1" x14ac:dyDescent="0.2">
      <c r="A60" s="29" t="s">
        <v>33</v>
      </c>
      <c r="B60" s="19">
        <v>-0.12</v>
      </c>
      <c r="C60" s="20"/>
      <c r="D60" s="19">
        <v>-0.17</v>
      </c>
      <c r="E60" s="20"/>
      <c r="F60" s="19">
        <v>-0.26</v>
      </c>
      <c r="G60" s="20"/>
      <c r="H60" s="19">
        <v>-0.77</v>
      </c>
      <c r="I60" s="20"/>
      <c r="J60" s="19">
        <v>-1.32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" customHeight="1" x14ac:dyDescent="0.2">
      <c r="A61" s="27"/>
      <c r="B61" s="28"/>
      <c r="C61" s="1"/>
      <c r="D61" s="1"/>
      <c r="E61" s="1"/>
      <c r="F61" s="1"/>
      <c r="G61" s="1"/>
      <c r="H61" s="28"/>
      <c r="I61" s="28"/>
      <c r="J61" s="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" customHeight="1" x14ac:dyDescent="0.2">
      <c r="A62" s="30" t="s">
        <v>34</v>
      </c>
      <c r="B62" s="1"/>
      <c r="C62" s="1"/>
      <c r="D62" s="1"/>
      <c r="E62" s="1"/>
      <c r="F62" s="1"/>
      <c r="G62" s="1"/>
      <c r="H62" s="2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" customHeight="1" x14ac:dyDescent="0.2">
      <c r="A63" s="30"/>
      <c r="B63" s="31"/>
      <c r="C63" s="31"/>
      <c r="D63" s="31"/>
      <c r="E63" s="31"/>
      <c r="F63" s="31"/>
      <c r="G63" s="31"/>
      <c r="H63" s="24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</row>
    <row r="64" spans="1:32" ht="15" customHeight="1" x14ac:dyDescent="0.2">
      <c r="A64" s="51" t="s">
        <v>50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" customHeight="1" x14ac:dyDescent="0.2">
      <c r="A66" s="53" t="s">
        <v>0</v>
      </c>
      <c r="B66" s="54"/>
      <c r="C66" s="54"/>
      <c r="D66" s="54"/>
      <c r="E66" s="54"/>
      <c r="F66" s="54"/>
      <c r="G66" s="54"/>
      <c r="H66" s="54"/>
      <c r="I66" s="54"/>
      <c r="J66" s="5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" customHeight="1" x14ac:dyDescent="0.2">
      <c r="A67" s="53" t="s">
        <v>35</v>
      </c>
      <c r="B67" s="54"/>
      <c r="C67" s="54"/>
      <c r="D67" s="54"/>
      <c r="E67" s="54"/>
      <c r="F67" s="54"/>
      <c r="G67" s="54"/>
      <c r="H67" s="54"/>
      <c r="I67" s="54"/>
      <c r="J67" s="5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" customHeight="1" x14ac:dyDescent="0.2">
      <c r="A68" s="53" t="s">
        <v>2</v>
      </c>
      <c r="B68" s="54"/>
      <c r="C68" s="54"/>
      <c r="D68" s="54"/>
      <c r="E68" s="54"/>
      <c r="F68" s="54"/>
      <c r="G68" s="54"/>
      <c r="H68" s="54"/>
      <c r="I68" s="54"/>
      <c r="J68" s="5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" customHeight="1" x14ac:dyDescent="0.2">
      <c r="A69" s="53" t="s">
        <v>3</v>
      </c>
      <c r="B69" s="54"/>
      <c r="C69" s="54"/>
      <c r="D69" s="54"/>
      <c r="E69" s="54"/>
      <c r="F69" s="54"/>
      <c r="G69" s="54"/>
      <c r="H69" s="54"/>
      <c r="I69" s="54"/>
      <c r="J69" s="5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25.5" x14ac:dyDescent="0.2">
      <c r="A72" s="1"/>
      <c r="B72" s="55" t="s">
        <v>4</v>
      </c>
      <c r="C72" s="56"/>
      <c r="D72" s="56"/>
      <c r="E72" s="56"/>
      <c r="F72" s="56"/>
      <c r="G72" s="56"/>
      <c r="H72" s="56"/>
      <c r="I72" s="1"/>
      <c r="J72" s="4" t="s">
        <v>5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25.5" x14ac:dyDescent="0.2">
      <c r="A73" s="1"/>
      <c r="B73" s="7" t="s">
        <v>36</v>
      </c>
      <c r="C73" s="32"/>
      <c r="D73" s="7" t="s">
        <v>37</v>
      </c>
      <c r="E73" s="33"/>
      <c r="F73" s="7" t="s">
        <v>38</v>
      </c>
      <c r="G73" s="33"/>
      <c r="H73" s="7" t="s">
        <v>39</v>
      </c>
      <c r="I73" s="1"/>
      <c r="J73" s="7" t="s">
        <v>39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" customHeight="1" x14ac:dyDescent="0.2">
      <c r="A74" s="8" t="s">
        <v>10</v>
      </c>
      <c r="B74" s="9">
        <v>217068</v>
      </c>
      <c r="C74" s="10"/>
      <c r="D74" s="11">
        <v>226317</v>
      </c>
      <c r="E74" s="10"/>
      <c r="F74" s="11">
        <v>264534</v>
      </c>
      <c r="G74" s="10"/>
      <c r="H74" s="9">
        <v>384665</v>
      </c>
      <c r="I74" s="10"/>
      <c r="J74" s="9">
        <v>1092584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" customHeight="1" x14ac:dyDescent="0.2">
      <c r="A75" s="1"/>
      <c r="B75" s="12"/>
      <c r="C75" s="12"/>
      <c r="D75" s="12"/>
      <c r="E75" s="12"/>
      <c r="F75" s="12"/>
      <c r="G75" s="12"/>
      <c r="H75" s="1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" customHeight="1" x14ac:dyDescent="0.2">
      <c r="A76" s="8" t="s">
        <v>11</v>
      </c>
      <c r="B76" s="13">
        <v>115785</v>
      </c>
      <c r="C76" s="14"/>
      <c r="D76" s="13">
        <v>117926</v>
      </c>
      <c r="E76" s="14"/>
      <c r="F76" s="13">
        <v>135206</v>
      </c>
      <c r="G76" s="14"/>
      <c r="H76" s="13">
        <v>186511</v>
      </c>
      <c r="I76" s="14"/>
      <c r="J76" s="13">
        <v>555428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" customHeight="1" x14ac:dyDescent="0.2">
      <c r="A77" s="15" t="s">
        <v>12</v>
      </c>
      <c r="B77" s="13">
        <v>4782</v>
      </c>
      <c r="C77" s="14"/>
      <c r="D77" s="13">
        <v>4679</v>
      </c>
      <c r="E77" s="14"/>
      <c r="F77" s="13">
        <v>4574</v>
      </c>
      <c r="G77" s="14"/>
      <c r="H77" s="13">
        <v>4509</v>
      </c>
      <c r="I77" s="14"/>
      <c r="J77" s="13">
        <v>18544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" customHeight="1" x14ac:dyDescent="0.2">
      <c r="A78" s="15" t="s">
        <v>13</v>
      </c>
      <c r="B78" s="13">
        <v>341</v>
      </c>
      <c r="C78" s="14"/>
      <c r="D78" s="13">
        <v>347</v>
      </c>
      <c r="E78" s="14"/>
      <c r="F78" s="13">
        <v>347</v>
      </c>
      <c r="G78" s="14"/>
      <c r="H78" s="13">
        <v>372</v>
      </c>
      <c r="I78" s="14"/>
      <c r="J78" s="13">
        <v>1407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" customHeight="1" thickBot="1" x14ac:dyDescent="0.25">
      <c r="A79" s="8" t="s">
        <v>14</v>
      </c>
      <c r="B79" s="16">
        <v>120908</v>
      </c>
      <c r="C79" s="10"/>
      <c r="D79" s="16">
        <v>122952</v>
      </c>
      <c r="E79" s="10"/>
      <c r="F79" s="16">
        <v>140127</v>
      </c>
      <c r="G79" s="10"/>
      <c r="H79" s="16">
        <v>191392</v>
      </c>
      <c r="I79" s="10"/>
      <c r="J79" s="16">
        <v>575379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" customHeight="1" thickTop="1" x14ac:dyDescent="0.2">
      <c r="A80" s="8" t="s">
        <v>15</v>
      </c>
      <c r="B80" s="17">
        <v>0.55700517810087158</v>
      </c>
      <c r="C80" s="18"/>
      <c r="D80" s="17">
        <v>0.54327337318893409</v>
      </c>
      <c r="E80" s="18"/>
      <c r="F80" s="17">
        <v>0.52971262673229147</v>
      </c>
      <c r="G80" s="18"/>
      <c r="H80" s="17">
        <v>0.497555015403013</v>
      </c>
      <c r="I80" s="18"/>
      <c r="J80" s="17">
        <v>0.52662220936788384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" customHeight="1" x14ac:dyDescent="0.2">
      <c r="A82" s="8" t="s">
        <v>16</v>
      </c>
      <c r="B82" s="11">
        <v>25405</v>
      </c>
      <c r="C82" s="10"/>
      <c r="D82" s="11">
        <v>13355</v>
      </c>
      <c r="E82" s="10"/>
      <c r="F82" s="11">
        <v>37275</v>
      </c>
      <c r="G82" s="10"/>
      <c r="H82" s="11">
        <v>29787</v>
      </c>
      <c r="I82" s="10"/>
      <c r="J82" s="11">
        <v>105822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" customHeight="1" x14ac:dyDescent="0.2">
      <c r="A83" s="15" t="s">
        <v>12</v>
      </c>
      <c r="B83" s="13">
        <v>5055</v>
      </c>
      <c r="C83" s="14"/>
      <c r="D83" s="13">
        <v>4948</v>
      </c>
      <c r="E83" s="14"/>
      <c r="F83" s="13">
        <v>4837</v>
      </c>
      <c r="G83" s="14"/>
      <c r="H83" s="13">
        <v>4769</v>
      </c>
      <c r="I83" s="14"/>
      <c r="J83" s="13">
        <v>19609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" customHeight="1" x14ac:dyDescent="0.2">
      <c r="A84" s="15" t="s">
        <v>13</v>
      </c>
      <c r="B84" s="13">
        <v>5946</v>
      </c>
      <c r="C84" s="14"/>
      <c r="D84" s="13">
        <v>6431</v>
      </c>
      <c r="E84" s="14"/>
      <c r="F84" s="13">
        <v>6592</v>
      </c>
      <c r="G84" s="14"/>
      <c r="H84" s="13">
        <v>6835</v>
      </c>
      <c r="I84" s="14"/>
      <c r="J84" s="13">
        <v>25804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" customHeight="1" x14ac:dyDescent="0.2">
      <c r="A85" s="52" t="s">
        <v>48</v>
      </c>
      <c r="B85" s="13">
        <v>-141</v>
      </c>
      <c r="C85" s="14"/>
      <c r="D85" s="13">
        <v>164</v>
      </c>
      <c r="E85" s="14"/>
      <c r="F85" s="13">
        <v>0</v>
      </c>
      <c r="G85" s="14"/>
      <c r="H85" s="13">
        <v>115</v>
      </c>
      <c r="I85" s="14"/>
      <c r="J85" s="13">
        <v>138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" customHeight="1" x14ac:dyDescent="0.2">
      <c r="A86" s="52" t="s">
        <v>49</v>
      </c>
      <c r="B86" s="13">
        <v>2571</v>
      </c>
      <c r="C86" s="14"/>
      <c r="D86" s="13">
        <v>759</v>
      </c>
      <c r="E86" s="14"/>
      <c r="F86" s="13">
        <v>187</v>
      </c>
      <c r="G86" s="14"/>
      <c r="H86" s="13">
        <v>39</v>
      </c>
      <c r="I86" s="14"/>
      <c r="J86" s="13">
        <v>3556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" customHeight="1" thickBot="1" x14ac:dyDescent="0.25">
      <c r="A87" s="8" t="s">
        <v>17</v>
      </c>
      <c r="B87" s="16">
        <v>38836</v>
      </c>
      <c r="C87" s="10"/>
      <c r="D87" s="16">
        <v>25657</v>
      </c>
      <c r="E87" s="10"/>
      <c r="F87" s="16">
        <v>48891</v>
      </c>
      <c r="G87" s="10"/>
      <c r="H87" s="16">
        <v>41545</v>
      </c>
      <c r="I87" s="10"/>
      <c r="J87" s="16">
        <v>154929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" customHeight="1" thickTop="1" x14ac:dyDescent="0.2">
      <c r="A88" s="8" t="s">
        <v>18</v>
      </c>
      <c r="B88" s="17">
        <v>0.17891167744669872</v>
      </c>
      <c r="C88" s="18"/>
      <c r="D88" s="17">
        <v>0.11336753315040408</v>
      </c>
      <c r="E88" s="18"/>
      <c r="F88" s="17">
        <v>0.18481934269318878</v>
      </c>
      <c r="G88" s="18"/>
      <c r="H88" s="17">
        <v>0.10800306760427905</v>
      </c>
      <c r="I88" s="18"/>
      <c r="J88" s="17">
        <v>0.14180053890593308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" customHeight="1" x14ac:dyDescent="0.2">
      <c r="A89" s="3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" customHeight="1" x14ac:dyDescent="0.2">
      <c r="A90" s="8" t="s">
        <v>19</v>
      </c>
      <c r="B90" s="11">
        <v>5523</v>
      </c>
      <c r="C90" s="10"/>
      <c r="D90" s="11">
        <v>4391</v>
      </c>
      <c r="E90" s="10"/>
      <c r="F90" s="11">
        <v>5683</v>
      </c>
      <c r="G90" s="10"/>
      <c r="H90" s="11">
        <v>5033</v>
      </c>
      <c r="I90" s="10"/>
      <c r="J90" s="11">
        <v>20630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" customHeight="1" x14ac:dyDescent="0.2">
      <c r="A91" s="15" t="s">
        <v>20</v>
      </c>
      <c r="B91" s="13">
        <v>3340</v>
      </c>
      <c r="C91" s="14"/>
      <c r="D91" s="13">
        <v>2830</v>
      </c>
      <c r="E91" s="14"/>
      <c r="F91" s="13">
        <v>2835</v>
      </c>
      <c r="G91" s="14"/>
      <c r="H91" s="13">
        <v>2849</v>
      </c>
      <c r="I91" s="14"/>
      <c r="J91" s="13">
        <v>11854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" customHeight="1" x14ac:dyDescent="0.2">
      <c r="A92" s="15" t="s">
        <v>21</v>
      </c>
      <c r="B92" s="13">
        <v>712</v>
      </c>
      <c r="C92" s="14"/>
      <c r="D92" s="13">
        <v>-2440</v>
      </c>
      <c r="E92" s="14"/>
      <c r="F92" s="13">
        <v>2667</v>
      </c>
      <c r="G92" s="14"/>
      <c r="H92" s="13">
        <v>1170</v>
      </c>
      <c r="I92" s="14"/>
      <c r="J92" s="13">
        <v>2109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" customHeight="1" thickBot="1" x14ac:dyDescent="0.25">
      <c r="A93" s="8" t="s">
        <v>22</v>
      </c>
      <c r="B93" s="16">
        <v>9575</v>
      </c>
      <c r="C93" s="10"/>
      <c r="D93" s="16">
        <v>4781</v>
      </c>
      <c r="E93" s="10"/>
      <c r="F93" s="16">
        <v>11185</v>
      </c>
      <c r="G93" s="10"/>
      <c r="H93" s="16">
        <v>9052</v>
      </c>
      <c r="I93" s="10"/>
      <c r="J93" s="16">
        <v>34593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" customHeight="1" thickTop="1" x14ac:dyDescent="0.2">
      <c r="A94" s="3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" customHeight="1" x14ac:dyDescent="0.2">
      <c r="A95" s="8" t="s">
        <v>23</v>
      </c>
      <c r="B95" s="11">
        <v>20401</v>
      </c>
      <c r="C95" s="10"/>
      <c r="D95" s="11">
        <v>10471</v>
      </c>
      <c r="E95" s="10"/>
      <c r="F95" s="11">
        <v>31929</v>
      </c>
      <c r="G95" s="10"/>
      <c r="H95" s="11">
        <v>25191</v>
      </c>
      <c r="I95" s="10"/>
      <c r="J95" s="11">
        <v>87992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" customHeight="1" x14ac:dyDescent="0.2">
      <c r="A96" s="15" t="s">
        <v>12</v>
      </c>
      <c r="B96" s="13">
        <v>5055</v>
      </c>
      <c r="C96" s="14"/>
      <c r="D96" s="13">
        <v>4948</v>
      </c>
      <c r="E96" s="14"/>
      <c r="F96" s="13">
        <v>4837</v>
      </c>
      <c r="G96" s="14"/>
      <c r="H96" s="13">
        <v>4769</v>
      </c>
      <c r="I96" s="14"/>
      <c r="J96" s="13">
        <v>19609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" customHeight="1" x14ac:dyDescent="0.2">
      <c r="A97" s="15" t="s">
        <v>13</v>
      </c>
      <c r="B97" s="13">
        <v>5946</v>
      </c>
      <c r="C97" s="14"/>
      <c r="D97" s="13">
        <v>6431</v>
      </c>
      <c r="E97" s="14"/>
      <c r="F97" s="13">
        <v>6592</v>
      </c>
      <c r="G97" s="14"/>
      <c r="H97" s="13">
        <v>6835</v>
      </c>
      <c r="I97" s="14"/>
      <c r="J97" s="13">
        <v>25804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" customHeight="1" x14ac:dyDescent="0.2">
      <c r="A98" s="52" t="s">
        <v>48</v>
      </c>
      <c r="B98" s="13">
        <v>-141</v>
      </c>
      <c r="C98" s="14"/>
      <c r="D98" s="13">
        <v>164</v>
      </c>
      <c r="E98" s="14"/>
      <c r="F98" s="13">
        <v>0</v>
      </c>
      <c r="G98" s="14"/>
      <c r="H98" s="13">
        <v>115</v>
      </c>
      <c r="I98" s="14"/>
      <c r="J98" s="13">
        <v>138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" customHeight="1" x14ac:dyDescent="0.2">
      <c r="A99" s="52" t="s">
        <v>49</v>
      </c>
      <c r="B99" s="13">
        <v>2571</v>
      </c>
      <c r="C99" s="14"/>
      <c r="D99" s="13">
        <v>759</v>
      </c>
      <c r="E99" s="14"/>
      <c r="F99" s="13">
        <v>187</v>
      </c>
      <c r="G99" s="14"/>
      <c r="H99" s="13">
        <v>39</v>
      </c>
      <c r="I99" s="14"/>
      <c r="J99" s="13">
        <v>3556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" customHeight="1" x14ac:dyDescent="0.2">
      <c r="A100" s="15" t="s">
        <v>24</v>
      </c>
      <c r="B100" s="13">
        <v>281</v>
      </c>
      <c r="C100" s="14"/>
      <c r="D100" s="13">
        <v>-682</v>
      </c>
      <c r="E100" s="14"/>
      <c r="F100" s="13">
        <v>26</v>
      </c>
      <c r="G100" s="14"/>
      <c r="H100" s="13">
        <v>-61</v>
      </c>
      <c r="I100" s="14"/>
      <c r="J100" s="13">
        <v>-436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" customHeight="1" x14ac:dyDescent="0.2">
      <c r="A101" s="15" t="s">
        <v>25</v>
      </c>
      <c r="B101" s="13">
        <v>-4052</v>
      </c>
      <c r="C101" s="14"/>
      <c r="D101" s="13">
        <v>-390</v>
      </c>
      <c r="E101" s="14"/>
      <c r="F101" s="13">
        <v>-5502</v>
      </c>
      <c r="G101" s="14"/>
      <c r="H101" s="13">
        <v>-4019</v>
      </c>
      <c r="I101" s="14"/>
      <c r="J101" s="13">
        <v>-13963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" customHeight="1" thickBot="1" x14ac:dyDescent="0.25">
      <c r="A102" s="8" t="s">
        <v>26</v>
      </c>
      <c r="B102" s="16">
        <v>30061</v>
      </c>
      <c r="C102" s="10"/>
      <c r="D102" s="16">
        <v>21701</v>
      </c>
      <c r="E102" s="10"/>
      <c r="F102" s="16">
        <v>38069</v>
      </c>
      <c r="G102" s="10"/>
      <c r="H102" s="16">
        <v>32869</v>
      </c>
      <c r="I102" s="10"/>
      <c r="J102" s="16">
        <v>122700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" customHeight="1" thickTop="1" x14ac:dyDescent="0.2">
      <c r="A103" s="31"/>
      <c r="B103" s="1"/>
      <c r="C103" s="1"/>
      <c r="D103" s="1"/>
      <c r="E103" s="1"/>
      <c r="F103" s="1"/>
      <c r="G103" s="1"/>
      <c r="H103" s="1"/>
      <c r="I103" s="1"/>
      <c r="J103" s="1"/>
    </row>
    <row r="104" spans="1:32" ht="15" customHeight="1" x14ac:dyDescent="0.2">
      <c r="A104" s="8" t="s">
        <v>27</v>
      </c>
      <c r="B104" s="19">
        <v>0.71</v>
      </c>
      <c r="C104" s="20"/>
      <c r="D104" s="19">
        <v>0.37</v>
      </c>
      <c r="E104" s="20"/>
      <c r="F104" s="19">
        <v>1.1200000000000001</v>
      </c>
      <c r="G104" s="20"/>
      <c r="H104" s="19">
        <v>0.88</v>
      </c>
      <c r="I104" s="20"/>
      <c r="J104" s="19">
        <v>3.07</v>
      </c>
    </row>
    <row r="105" spans="1:32" ht="15" customHeight="1" x14ac:dyDescent="0.2">
      <c r="A105" s="15" t="s">
        <v>12</v>
      </c>
      <c r="B105" s="22">
        <v>0.17</v>
      </c>
      <c r="C105" s="23"/>
      <c r="D105" s="22">
        <v>0.17</v>
      </c>
      <c r="E105" s="23"/>
      <c r="F105" s="22">
        <v>0.17</v>
      </c>
      <c r="G105" s="23"/>
      <c r="H105" s="22">
        <v>0.17</v>
      </c>
      <c r="I105" s="23"/>
      <c r="J105" s="22">
        <v>0.69</v>
      </c>
    </row>
    <row r="106" spans="1:32" ht="15" customHeight="1" x14ac:dyDescent="0.2">
      <c r="A106" s="15" t="s">
        <v>13</v>
      </c>
      <c r="B106" s="22">
        <v>0.2</v>
      </c>
      <c r="C106" s="23"/>
      <c r="D106" s="22">
        <v>0.23</v>
      </c>
      <c r="E106" s="23"/>
      <c r="F106" s="22">
        <v>0.23</v>
      </c>
      <c r="G106" s="23"/>
      <c r="H106" s="22">
        <v>0.24</v>
      </c>
      <c r="I106" s="23"/>
      <c r="J106" s="22">
        <v>0.9</v>
      </c>
    </row>
    <row r="107" spans="1:32" ht="15" customHeight="1" x14ac:dyDescent="0.2">
      <c r="A107" s="52" t="s">
        <v>48</v>
      </c>
      <c r="B107" s="22">
        <v>0</v>
      </c>
      <c r="C107" s="23"/>
      <c r="D107" s="22">
        <v>0</v>
      </c>
      <c r="E107" s="23"/>
      <c r="F107" s="22">
        <v>0</v>
      </c>
      <c r="G107" s="23"/>
      <c r="H107" s="22">
        <v>0</v>
      </c>
      <c r="I107" s="23"/>
      <c r="J107" s="22">
        <v>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" customHeight="1" x14ac:dyDescent="0.2">
      <c r="A108" s="52" t="s">
        <v>49</v>
      </c>
      <c r="B108" s="22">
        <v>0.09</v>
      </c>
      <c r="C108" s="23"/>
      <c r="D108" s="22">
        <v>0.03</v>
      </c>
      <c r="E108" s="23"/>
      <c r="F108" s="22">
        <v>0.01</v>
      </c>
      <c r="G108" s="23"/>
      <c r="H108" s="22">
        <v>0</v>
      </c>
      <c r="I108" s="23"/>
      <c r="J108" s="22">
        <v>0.13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" customHeight="1" x14ac:dyDescent="0.2">
      <c r="A109" s="15" t="s">
        <v>24</v>
      </c>
      <c r="B109" s="22">
        <v>0.01</v>
      </c>
      <c r="C109" s="23"/>
      <c r="D109" s="22">
        <v>-0.02</v>
      </c>
      <c r="E109" s="23"/>
      <c r="F109" s="22">
        <v>0</v>
      </c>
      <c r="G109" s="23"/>
      <c r="H109" s="22">
        <v>0</v>
      </c>
      <c r="I109" s="23"/>
      <c r="J109" s="22">
        <v>-0.02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" customHeight="1" x14ac:dyDescent="0.2">
      <c r="A110" s="15" t="s">
        <v>25</v>
      </c>
      <c r="B110" s="22">
        <v>-0.14000000000000001</v>
      </c>
      <c r="C110" s="23"/>
      <c r="D110" s="22">
        <v>-0.01</v>
      </c>
      <c r="E110" s="23"/>
      <c r="F110" s="22">
        <v>-0.19</v>
      </c>
      <c r="G110" s="23"/>
      <c r="H110" s="22">
        <v>-0.14000000000000001</v>
      </c>
      <c r="I110" s="23"/>
      <c r="J110" s="22">
        <v>-0.49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" customHeight="1" thickBot="1" x14ac:dyDescent="0.25">
      <c r="A111" s="8" t="s">
        <v>28</v>
      </c>
      <c r="B111" s="34">
        <v>1.04</v>
      </c>
      <c r="C111" s="20"/>
      <c r="D111" s="34">
        <v>0.77</v>
      </c>
      <c r="E111" s="20"/>
      <c r="F111" s="34">
        <v>1.34</v>
      </c>
      <c r="G111" s="20"/>
      <c r="H111" s="34">
        <v>1.1499999999999999</v>
      </c>
      <c r="I111" s="20"/>
      <c r="J111" s="34">
        <v>4.28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" customHeight="1" thickTop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" customHeight="1" x14ac:dyDescent="0.2">
      <c r="A113" s="8" t="s">
        <v>29</v>
      </c>
      <c r="B113" s="13">
        <v>28923</v>
      </c>
      <c r="C113" s="14"/>
      <c r="D113" s="13">
        <v>28337</v>
      </c>
      <c r="E113" s="14"/>
      <c r="F113" s="13">
        <v>28506</v>
      </c>
      <c r="G113" s="14"/>
      <c r="H113" s="13">
        <v>28579</v>
      </c>
      <c r="I113" s="14"/>
      <c r="J113" s="13">
        <v>28640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" customHeight="1" x14ac:dyDescent="0.2">
      <c r="A114" s="8"/>
      <c r="B114" s="13"/>
      <c r="C114" s="14"/>
      <c r="D114" s="13"/>
      <c r="E114" s="14"/>
      <c r="F114" s="13"/>
      <c r="G114" s="14"/>
      <c r="H114" s="13"/>
      <c r="I114" s="14"/>
      <c r="J114" s="13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</row>
    <row r="115" spans="1:32" ht="15" customHeight="1" x14ac:dyDescent="0.2">
      <c r="A115" s="8" t="s">
        <v>41</v>
      </c>
      <c r="B115" s="13"/>
      <c r="C115" s="14"/>
      <c r="D115" s="13"/>
      <c r="E115" s="14"/>
      <c r="F115" s="13"/>
      <c r="G115" s="14"/>
      <c r="H115" s="13"/>
      <c r="I115" s="14"/>
      <c r="J115" s="13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</row>
    <row r="116" spans="1:32" ht="15" customHeight="1" x14ac:dyDescent="0.2">
      <c r="A116" s="15" t="s">
        <v>42</v>
      </c>
      <c r="B116" s="43">
        <v>341</v>
      </c>
      <c r="C116" s="14"/>
      <c r="D116" s="43">
        <v>347</v>
      </c>
      <c r="E116" s="14"/>
      <c r="F116" s="43">
        <v>347</v>
      </c>
      <c r="G116" s="14"/>
      <c r="H116" s="43">
        <v>372</v>
      </c>
      <c r="I116" s="14"/>
      <c r="J116" s="43">
        <v>1407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</row>
    <row r="117" spans="1:32" ht="15" customHeight="1" x14ac:dyDescent="0.2">
      <c r="A117" s="15" t="s">
        <v>43</v>
      </c>
      <c r="B117" s="44">
        <v>1689</v>
      </c>
      <c r="C117" s="14"/>
      <c r="D117" s="44">
        <v>1794</v>
      </c>
      <c r="E117" s="14"/>
      <c r="F117" s="44">
        <v>1910</v>
      </c>
      <c r="G117" s="14"/>
      <c r="H117" s="44">
        <v>2101</v>
      </c>
      <c r="I117" s="14"/>
      <c r="J117" s="44">
        <v>7494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5" customHeight="1" x14ac:dyDescent="0.2">
      <c r="A118" s="15" t="s">
        <v>44</v>
      </c>
      <c r="B118" s="44">
        <v>738</v>
      </c>
      <c r="C118" s="14"/>
      <c r="D118" s="44">
        <v>750</v>
      </c>
      <c r="E118" s="14"/>
      <c r="F118" s="44">
        <v>544</v>
      </c>
      <c r="G118" s="14"/>
      <c r="H118" s="44">
        <v>810</v>
      </c>
      <c r="I118" s="14"/>
      <c r="J118" s="44">
        <v>2842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</row>
    <row r="119" spans="1:32" ht="15" customHeight="1" x14ac:dyDescent="0.2">
      <c r="A119" s="15" t="s">
        <v>45</v>
      </c>
      <c r="B119" s="46">
        <v>3178</v>
      </c>
      <c r="C119" s="14"/>
      <c r="D119" s="46">
        <v>3540</v>
      </c>
      <c r="E119" s="14"/>
      <c r="F119" s="46">
        <v>3791</v>
      </c>
      <c r="G119" s="14"/>
      <c r="H119" s="46">
        <v>3552</v>
      </c>
      <c r="I119" s="14"/>
      <c r="J119" s="46">
        <v>14061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</row>
    <row r="120" spans="1:32" ht="15" customHeight="1" x14ac:dyDescent="0.2">
      <c r="A120" s="45" t="s">
        <v>46</v>
      </c>
      <c r="B120" s="43">
        <v>5946</v>
      </c>
      <c r="C120" s="14"/>
      <c r="D120" s="43">
        <v>6431</v>
      </c>
      <c r="E120" s="14"/>
      <c r="F120" s="43">
        <v>6592</v>
      </c>
      <c r="G120" s="14"/>
      <c r="H120" s="43">
        <v>6835</v>
      </c>
      <c r="I120" s="14"/>
      <c r="J120" s="43">
        <v>25804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</row>
    <row r="121" spans="1:32" ht="15" customHeight="1" x14ac:dyDescent="0.2">
      <c r="A121" s="8"/>
      <c r="B121" s="13"/>
      <c r="C121" s="14"/>
      <c r="D121" s="13"/>
      <c r="E121" s="14"/>
      <c r="F121" s="13"/>
      <c r="G121" s="14"/>
      <c r="H121" s="13"/>
      <c r="I121" s="14"/>
      <c r="J121" s="13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</row>
    <row r="122" spans="1:32" ht="15" customHeight="1" x14ac:dyDescent="0.2">
      <c r="A122" s="8" t="s">
        <v>30</v>
      </c>
      <c r="B122" s="28"/>
      <c r="C122" s="1"/>
      <c r="D122" s="1"/>
      <c r="E122" s="1"/>
      <c r="F122" s="1"/>
      <c r="G122" s="1"/>
      <c r="H122" s="28"/>
      <c r="I122" s="28"/>
      <c r="J122" s="2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" customHeight="1" x14ac:dyDescent="0.2">
      <c r="A123" s="29" t="s">
        <v>31</v>
      </c>
      <c r="B123" s="11">
        <v>0</v>
      </c>
      <c r="C123" s="10"/>
      <c r="D123" s="11">
        <v>0</v>
      </c>
      <c r="E123" s="10"/>
      <c r="F123" s="11">
        <v>0</v>
      </c>
      <c r="G123" s="10"/>
      <c r="H123" s="11">
        <v>2155</v>
      </c>
      <c r="I123" s="10"/>
      <c r="J123" s="11">
        <v>2155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24.95" customHeight="1" x14ac:dyDescent="0.2">
      <c r="A124" s="29" t="s">
        <v>32</v>
      </c>
      <c r="B124" s="17">
        <v>0</v>
      </c>
      <c r="C124" s="1"/>
      <c r="D124" s="17">
        <v>0</v>
      </c>
      <c r="E124" s="1"/>
      <c r="F124" s="17">
        <v>0</v>
      </c>
      <c r="G124" s="1"/>
      <c r="H124" s="17">
        <v>-5.6022773062274966E-3</v>
      </c>
      <c r="I124" s="35"/>
      <c r="J124" s="17">
        <v>-1.9723883930205825E-3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24.95" customHeight="1" x14ac:dyDescent="0.2">
      <c r="A125" s="29" t="s">
        <v>33</v>
      </c>
      <c r="B125" s="19">
        <v>0</v>
      </c>
      <c r="C125" s="20"/>
      <c r="D125" s="19">
        <v>0</v>
      </c>
      <c r="E125" s="20"/>
      <c r="F125" s="19">
        <v>0</v>
      </c>
      <c r="G125" s="20"/>
      <c r="H125" s="19">
        <v>-0.08</v>
      </c>
      <c r="I125" s="20"/>
      <c r="J125" s="19">
        <v>-0.08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" customHeight="1" x14ac:dyDescent="0.2">
      <c r="A126" s="27"/>
      <c r="B126" s="28"/>
      <c r="C126" s="1"/>
      <c r="D126" s="1"/>
      <c r="E126" s="1"/>
      <c r="F126" s="1"/>
      <c r="G126" s="1"/>
      <c r="H126" s="28"/>
      <c r="I126" s="28"/>
      <c r="J126" s="2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" customHeight="1" x14ac:dyDescent="0.2">
      <c r="A127" s="30" t="s">
        <v>34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" customHeight="1" x14ac:dyDescent="0.2">
      <c r="A128" s="30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</row>
    <row r="129" spans="1:1" ht="14.25" x14ac:dyDescent="0.2">
      <c r="A129" s="51" t="s">
        <v>50</v>
      </c>
    </row>
  </sheetData>
  <mergeCells count="10">
    <mergeCell ref="A67:J67"/>
    <mergeCell ref="A68:J68"/>
    <mergeCell ref="A69:J69"/>
    <mergeCell ref="B72:H72"/>
    <mergeCell ref="A1:J1"/>
    <mergeCell ref="A2:J2"/>
    <mergeCell ref="A3:J3"/>
    <mergeCell ref="A4:J4"/>
    <mergeCell ref="B7:H7"/>
    <mergeCell ref="A66:J66"/>
  </mergeCells>
  <pageMargins left="0.7" right="0.7" top="0.75" bottom="0.75" header="0.3" footer="0.3"/>
  <pageSetup scale="49" orientation="landscape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81AE-84FB-4242-93D8-45F8A3EBF498}">
  <dimension ref="A1:I26"/>
  <sheetViews>
    <sheetView showGridLines="0" zoomScaleNormal="100" zoomScaleSheetLayoutView="100" workbookViewId="0">
      <selection activeCell="A29" sqref="A29"/>
    </sheetView>
  </sheetViews>
  <sheetFormatPr defaultRowHeight="12.75" x14ac:dyDescent="0.2"/>
  <cols>
    <col min="1" max="1" width="50.1640625" style="47" bestFit="1" customWidth="1"/>
    <col min="2" max="2" width="3.83203125" customWidth="1"/>
    <col min="3" max="3" width="14.6640625" bestFit="1" customWidth="1"/>
    <col min="4" max="4" width="12.83203125" bestFit="1" customWidth="1"/>
    <col min="5" max="5" width="18.33203125" bestFit="1" customWidth="1"/>
    <col min="6" max="6" width="17.83203125" bestFit="1" customWidth="1"/>
    <col min="7" max="7" width="3.83203125" customWidth="1"/>
    <col min="8" max="8" width="23.6640625" bestFit="1" customWidth="1"/>
  </cols>
  <sheetData>
    <row r="1" spans="1:9" x14ac:dyDescent="0.2">
      <c r="B1" s="47"/>
      <c r="C1" s="47"/>
      <c r="D1" s="47" t="s">
        <v>0</v>
      </c>
      <c r="E1" s="47"/>
      <c r="F1" s="47"/>
      <c r="G1" s="47"/>
      <c r="H1" s="47"/>
      <c r="I1" s="47"/>
    </row>
    <row r="2" spans="1:9" x14ac:dyDescent="0.2">
      <c r="A2" s="62" t="s">
        <v>70</v>
      </c>
      <c r="B2" s="62"/>
      <c r="C2" s="62"/>
      <c r="D2" s="62"/>
      <c r="E2" s="62"/>
      <c r="F2" s="62"/>
      <c r="G2" s="62"/>
      <c r="H2" s="62"/>
      <c r="I2" s="62"/>
    </row>
    <row r="6" spans="1:9" x14ac:dyDescent="0.2">
      <c r="B6" s="37"/>
      <c r="C6" s="60" t="s">
        <v>4</v>
      </c>
      <c r="D6" s="60"/>
      <c r="E6" s="60"/>
      <c r="F6" s="60"/>
      <c r="G6" s="37"/>
      <c r="H6" s="38" t="s">
        <v>40</v>
      </c>
    </row>
    <row r="7" spans="1:9" x14ac:dyDescent="0.2">
      <c r="B7" s="40"/>
      <c r="C7" s="39">
        <v>43554</v>
      </c>
      <c r="D7" s="39">
        <v>43645</v>
      </c>
      <c r="E7" s="39">
        <v>43736</v>
      </c>
      <c r="F7" s="39">
        <v>43827</v>
      </c>
      <c r="G7" s="40"/>
      <c r="H7" s="41">
        <v>43463</v>
      </c>
    </row>
    <row r="8" spans="1:9" x14ac:dyDescent="0.2">
      <c r="A8" s="48" t="s">
        <v>71</v>
      </c>
      <c r="B8" s="40"/>
      <c r="C8" s="40"/>
      <c r="D8" s="40"/>
      <c r="E8" s="40"/>
      <c r="F8" s="40"/>
      <c r="G8" s="40"/>
      <c r="H8" s="42"/>
    </row>
    <row r="9" spans="1:9" x14ac:dyDescent="0.2">
      <c r="A9" s="49" t="s">
        <v>42</v>
      </c>
      <c r="B9" s="43"/>
      <c r="C9" s="43">
        <v>378</v>
      </c>
      <c r="D9" s="43">
        <v>405</v>
      </c>
      <c r="E9" s="43">
        <v>337</v>
      </c>
      <c r="F9" s="43">
        <v>366</v>
      </c>
      <c r="G9" s="43"/>
      <c r="H9" s="43">
        <v>1486</v>
      </c>
    </row>
    <row r="10" spans="1:9" x14ac:dyDescent="0.2">
      <c r="A10" s="49" t="s">
        <v>43</v>
      </c>
      <c r="B10" s="44"/>
      <c r="C10" s="44">
        <v>2379</v>
      </c>
      <c r="D10" s="44">
        <v>2547</v>
      </c>
      <c r="E10" s="44">
        <v>1703</v>
      </c>
      <c r="F10" s="44">
        <v>2557</v>
      </c>
      <c r="G10" s="44"/>
      <c r="H10" s="44">
        <v>9186</v>
      </c>
    </row>
    <row r="11" spans="1:9" x14ac:dyDescent="0.2">
      <c r="A11" s="49" t="s">
        <v>44</v>
      </c>
      <c r="B11" s="44"/>
      <c r="C11" s="44">
        <v>802</v>
      </c>
      <c r="D11" s="44">
        <v>916</v>
      </c>
      <c r="E11" s="44">
        <v>747</v>
      </c>
      <c r="F11" s="44">
        <v>857</v>
      </c>
      <c r="G11" s="44"/>
      <c r="H11" s="44">
        <v>3323</v>
      </c>
    </row>
    <row r="12" spans="1:9" x14ac:dyDescent="0.2">
      <c r="A12" s="49" t="s">
        <v>45</v>
      </c>
      <c r="B12" s="44"/>
      <c r="C12" s="44">
        <v>3305</v>
      </c>
      <c r="D12" s="44">
        <v>3726</v>
      </c>
      <c r="E12" s="44">
        <v>1497</v>
      </c>
      <c r="F12" s="44">
        <v>1221</v>
      </c>
      <c r="G12" s="44"/>
      <c r="H12" s="44">
        <v>9749</v>
      </c>
    </row>
    <row r="13" spans="1:9" x14ac:dyDescent="0.2">
      <c r="A13" s="50" t="s">
        <v>46</v>
      </c>
      <c r="B13" s="43"/>
      <c r="C13" s="43">
        <v>6864</v>
      </c>
      <c r="D13" s="43">
        <v>7594</v>
      </c>
      <c r="E13" s="43">
        <v>4284</v>
      </c>
      <c r="F13" s="43">
        <v>5001</v>
      </c>
      <c r="G13" s="43"/>
      <c r="H13" s="43">
        <v>23744</v>
      </c>
    </row>
    <row r="15" spans="1:9" x14ac:dyDescent="0.2">
      <c r="A15" s="48" t="s">
        <v>47</v>
      </c>
    </row>
    <row r="17" spans="1:8" x14ac:dyDescent="0.2">
      <c r="A17" s="48"/>
      <c r="B17" s="37"/>
      <c r="C17" s="60" t="s">
        <v>4</v>
      </c>
      <c r="D17" s="60"/>
      <c r="E17" s="60"/>
      <c r="F17" s="60"/>
      <c r="G17" s="37"/>
      <c r="H17" s="38" t="s">
        <v>40</v>
      </c>
    </row>
    <row r="18" spans="1:8" x14ac:dyDescent="0.2">
      <c r="A18" s="48"/>
      <c r="B18" s="40"/>
      <c r="C18" s="39">
        <v>43190</v>
      </c>
      <c r="D18" s="39">
        <v>43281</v>
      </c>
      <c r="E18" s="39">
        <v>43372</v>
      </c>
      <c r="F18" s="39">
        <v>43463</v>
      </c>
      <c r="G18" s="40"/>
      <c r="H18" s="41">
        <v>43463</v>
      </c>
    </row>
    <row r="19" spans="1:8" x14ac:dyDescent="0.2">
      <c r="A19" s="48" t="s">
        <v>71</v>
      </c>
    </row>
    <row r="20" spans="1:8" x14ac:dyDescent="0.2">
      <c r="A20" s="49" t="s">
        <v>42</v>
      </c>
      <c r="B20" s="43"/>
      <c r="C20" s="43">
        <v>341</v>
      </c>
      <c r="D20" s="43">
        <v>347</v>
      </c>
      <c r="E20" s="43">
        <v>347</v>
      </c>
      <c r="F20" s="43">
        <v>372</v>
      </c>
      <c r="G20" s="43"/>
      <c r="H20" s="43">
        <v>1407</v>
      </c>
    </row>
    <row r="21" spans="1:8" x14ac:dyDescent="0.2">
      <c r="A21" s="49" t="s">
        <v>43</v>
      </c>
      <c r="B21" s="44"/>
      <c r="C21" s="44">
        <v>1689</v>
      </c>
      <c r="D21" s="44">
        <v>1794</v>
      </c>
      <c r="E21" s="44">
        <v>1910</v>
      </c>
      <c r="F21" s="44">
        <v>2101</v>
      </c>
      <c r="G21" s="44"/>
      <c r="H21" s="44">
        <v>7494</v>
      </c>
    </row>
    <row r="22" spans="1:8" x14ac:dyDescent="0.2">
      <c r="A22" s="49" t="s">
        <v>44</v>
      </c>
      <c r="B22" s="44"/>
      <c r="C22" s="44">
        <v>738</v>
      </c>
      <c r="D22" s="44">
        <v>750</v>
      </c>
      <c r="E22" s="44">
        <v>544</v>
      </c>
      <c r="F22" s="44">
        <v>810</v>
      </c>
      <c r="G22" s="44"/>
      <c r="H22" s="44">
        <v>2842</v>
      </c>
    </row>
    <row r="23" spans="1:8" x14ac:dyDescent="0.2">
      <c r="A23" s="49" t="s">
        <v>45</v>
      </c>
      <c r="B23" s="44"/>
      <c r="C23" s="44">
        <v>3178</v>
      </c>
      <c r="D23" s="44">
        <v>3540</v>
      </c>
      <c r="E23" s="44">
        <v>3791</v>
      </c>
      <c r="F23" s="44">
        <v>3552</v>
      </c>
      <c r="G23" s="44"/>
      <c r="H23" s="44">
        <v>14061</v>
      </c>
    </row>
    <row r="24" spans="1:8" x14ac:dyDescent="0.2">
      <c r="A24" s="50" t="s">
        <v>46</v>
      </c>
      <c r="B24" s="43"/>
      <c r="C24" s="43">
        <v>5946</v>
      </c>
      <c r="D24" s="43">
        <v>6431</v>
      </c>
      <c r="E24" s="43">
        <v>6592</v>
      </c>
      <c r="F24" s="43">
        <v>6835</v>
      </c>
      <c r="G24" s="43"/>
      <c r="H24" s="43">
        <v>25804</v>
      </c>
    </row>
    <row r="26" spans="1:8" x14ac:dyDescent="0.2">
      <c r="A26" s="48" t="s">
        <v>47</v>
      </c>
    </row>
  </sheetData>
  <mergeCells count="3">
    <mergeCell ref="C6:F6"/>
    <mergeCell ref="C17:F17"/>
    <mergeCell ref="A2:I2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6DC3-FE38-4A9A-8173-82966A59E142}">
  <dimension ref="A1:AD102"/>
  <sheetViews>
    <sheetView showGridLines="0" zoomScaleNormal="100" workbookViewId="0">
      <selection activeCell="F22" sqref="F22"/>
    </sheetView>
  </sheetViews>
  <sheetFormatPr defaultColWidth="21.5" defaultRowHeight="12.75" x14ac:dyDescent="0.2"/>
  <cols>
    <col min="1" max="1" width="41.6640625" style="36" customWidth="1"/>
    <col min="2" max="2" width="13.83203125" style="36" customWidth="1"/>
    <col min="3" max="3" width="1.5" style="36" customWidth="1"/>
    <col min="4" max="4" width="12.1640625" style="36" customWidth="1"/>
    <col min="5" max="5" width="1.33203125" style="36" customWidth="1"/>
    <col min="6" max="6" width="14.83203125" style="36" customWidth="1"/>
    <col min="7" max="7" width="1.33203125" style="36" customWidth="1"/>
    <col min="8" max="8" width="14.83203125" style="36" customWidth="1"/>
    <col min="9" max="9" width="1.83203125" style="36" customWidth="1"/>
    <col min="10" max="10" width="16.83203125" style="36" customWidth="1"/>
    <col min="11" max="16384" width="21.5" style="36"/>
  </cols>
  <sheetData>
    <row r="1" spans="1:30" ht="15" customHeight="1" x14ac:dyDescent="0.2">
      <c r="A1" s="61" t="s">
        <v>0</v>
      </c>
      <c r="B1" s="57"/>
      <c r="C1" s="57"/>
      <c r="D1" s="57"/>
      <c r="E1" s="57"/>
      <c r="F1" s="62"/>
      <c r="G1" s="62"/>
      <c r="H1" s="62"/>
      <c r="I1" s="62"/>
      <c r="J1" s="57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15" customHeight="1" x14ac:dyDescent="0.2">
      <c r="A2" s="61" t="s">
        <v>63</v>
      </c>
      <c r="B2" s="57"/>
      <c r="C2" s="57"/>
      <c r="D2" s="57"/>
      <c r="E2" s="57"/>
      <c r="F2" s="62"/>
      <c r="G2" s="62"/>
      <c r="H2" s="62"/>
      <c r="I2" s="62"/>
      <c r="J2" s="57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30" ht="15" customHeight="1" x14ac:dyDescent="0.2">
      <c r="A3" s="61" t="s">
        <v>3</v>
      </c>
      <c r="B3" s="57"/>
      <c r="C3" s="57"/>
      <c r="D3" s="57"/>
      <c r="E3" s="57"/>
      <c r="F3" s="62"/>
      <c r="G3" s="62"/>
      <c r="H3" s="62"/>
      <c r="I3" s="62"/>
      <c r="J3" s="57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1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</row>
    <row r="5" spans="1:30" ht="1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</row>
    <row r="6" spans="1:30" ht="25.5" x14ac:dyDescent="0.2">
      <c r="A6" s="63"/>
      <c r="B6" s="64" t="s">
        <v>4</v>
      </c>
      <c r="C6" s="65"/>
      <c r="D6" s="65"/>
      <c r="E6" s="65"/>
      <c r="F6" s="65"/>
      <c r="G6" s="65"/>
      <c r="H6" s="65"/>
      <c r="I6" s="63"/>
      <c r="J6" s="66" t="s">
        <v>5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ht="25.5" x14ac:dyDescent="0.2">
      <c r="A7" s="63"/>
      <c r="B7" s="66" t="s">
        <v>6</v>
      </c>
      <c r="C7" s="67"/>
      <c r="D7" s="66" t="s">
        <v>7</v>
      </c>
      <c r="E7" s="68"/>
      <c r="F7" s="66" t="s">
        <v>8</v>
      </c>
      <c r="G7" s="68"/>
      <c r="H7" s="66" t="s">
        <v>9</v>
      </c>
      <c r="I7" s="68"/>
      <c r="J7" s="69" t="s">
        <v>9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</row>
    <row r="8" spans="1:30" ht="15" customHeight="1" x14ac:dyDescent="0.2">
      <c r="A8" s="70" t="s">
        <v>51</v>
      </c>
      <c r="B8" s="63"/>
      <c r="C8" s="63"/>
      <c r="D8" s="7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</row>
    <row r="9" spans="1:30" ht="5.0999999999999996" customHeight="1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</row>
    <row r="10" spans="1:30" ht="15" customHeight="1" x14ac:dyDescent="0.2">
      <c r="A10" s="70" t="s">
        <v>64</v>
      </c>
      <c r="B10" s="72">
        <v>114065</v>
      </c>
      <c r="C10" s="72"/>
      <c r="D10" s="72">
        <v>124472</v>
      </c>
      <c r="E10" s="73"/>
      <c r="F10" s="72">
        <v>117929</v>
      </c>
      <c r="G10" s="73"/>
      <c r="H10" s="72">
        <v>247152</v>
      </c>
      <c r="I10" s="73"/>
      <c r="J10" s="72">
        <f>SUM(B10:H10)</f>
        <v>603618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1:30" ht="15" customHeight="1" x14ac:dyDescent="0.2">
      <c r="A11" s="70" t="s">
        <v>65</v>
      </c>
      <c r="B11" s="74">
        <v>123596</v>
      </c>
      <c r="C11" s="75"/>
      <c r="D11" s="74">
        <v>135700</v>
      </c>
      <c r="E11" s="75"/>
      <c r="F11" s="74">
        <v>171470</v>
      </c>
      <c r="G11" s="75"/>
      <c r="H11" s="74">
        <f>179625+1</f>
        <v>179626</v>
      </c>
      <c r="I11" s="75"/>
      <c r="J11" s="74">
        <f>SUM(B11:H11)</f>
        <v>610392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</row>
    <row r="12" spans="1:30" ht="15" customHeight="1" thickBot="1" x14ac:dyDescent="0.25">
      <c r="A12" s="76" t="s">
        <v>46</v>
      </c>
      <c r="B12" s="77">
        <f>SUM(B10:B11)</f>
        <v>237661</v>
      </c>
      <c r="C12" s="72"/>
      <c r="D12" s="77">
        <f>SUM(D10:D11)</f>
        <v>260172</v>
      </c>
      <c r="E12" s="73"/>
      <c r="F12" s="77">
        <f>SUM(F10:F11)</f>
        <v>289399</v>
      </c>
      <c r="G12" s="73"/>
      <c r="H12" s="77">
        <f>SUM(H10:H11)</f>
        <v>426778</v>
      </c>
      <c r="I12" s="73"/>
      <c r="J12" s="77">
        <f>SUM(J10:J11)</f>
        <v>1214010</v>
      </c>
      <c r="K12" s="78"/>
      <c r="L12" s="78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</row>
    <row r="13" spans="1:30" ht="15" customHeight="1" thickTop="1" x14ac:dyDescent="0.2">
      <c r="A13" s="63"/>
      <c r="B13" s="79"/>
      <c r="C13" s="79"/>
      <c r="D13" s="79"/>
      <c r="E13" s="63"/>
      <c r="F13" s="63"/>
      <c r="G13" s="63"/>
      <c r="H13" s="63"/>
      <c r="I13" s="63"/>
      <c r="J13" s="79"/>
      <c r="K13" s="78"/>
      <c r="L13" s="78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1:30" ht="15" customHeight="1" x14ac:dyDescent="0.2">
      <c r="A14" s="70" t="s">
        <v>52</v>
      </c>
      <c r="B14" s="80"/>
      <c r="C14" s="80"/>
      <c r="D14" s="80"/>
      <c r="E14" s="78"/>
      <c r="F14" s="78"/>
      <c r="G14" s="78"/>
      <c r="H14" s="78"/>
      <c r="I14" s="78"/>
      <c r="J14" s="80"/>
      <c r="K14" s="78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</row>
    <row r="15" spans="1:30" ht="15" customHeight="1" x14ac:dyDescent="0.2">
      <c r="A15" s="70" t="s">
        <v>66</v>
      </c>
      <c r="B15" s="74">
        <v>764</v>
      </c>
      <c r="C15" s="74"/>
      <c r="D15" s="74">
        <v>935</v>
      </c>
      <c r="E15" s="75"/>
      <c r="F15" s="74">
        <v>975</v>
      </c>
      <c r="G15" s="75"/>
      <c r="H15" s="74">
        <f>1729+1</f>
        <v>1730</v>
      </c>
      <c r="I15" s="75"/>
      <c r="J15" s="74">
        <f>SUM(B15:H15)-1</f>
        <v>4403</v>
      </c>
      <c r="K15" s="78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0" ht="15" customHeight="1" x14ac:dyDescent="0.2">
      <c r="A16" s="70" t="s">
        <v>67</v>
      </c>
      <c r="B16" s="74">
        <v>112</v>
      </c>
      <c r="C16" s="74"/>
      <c r="D16" s="74">
        <v>139</v>
      </c>
      <c r="E16" s="75"/>
      <c r="F16" s="74">
        <v>156</v>
      </c>
      <c r="G16" s="75"/>
      <c r="H16" s="74">
        <v>179</v>
      </c>
      <c r="I16" s="75"/>
      <c r="J16" s="74">
        <f>SUM(B16:H16)</f>
        <v>586</v>
      </c>
      <c r="K16" s="78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0" ht="15" customHeight="1" thickBot="1" x14ac:dyDescent="0.25">
      <c r="A17" s="76" t="s">
        <v>46</v>
      </c>
      <c r="B17" s="81">
        <f>SUM(B15:B16)</f>
        <v>876</v>
      </c>
      <c r="C17" s="75"/>
      <c r="D17" s="81">
        <f>SUM(D15:D16)</f>
        <v>1074</v>
      </c>
      <c r="E17" s="75"/>
      <c r="F17" s="81">
        <f>SUM(F15:F16)</f>
        <v>1131</v>
      </c>
      <c r="G17" s="75"/>
      <c r="H17" s="81">
        <f>SUM(H15:H16)</f>
        <v>1909</v>
      </c>
      <c r="I17" s="75"/>
      <c r="J17" s="81">
        <f>SUM(J15:J16)</f>
        <v>4989</v>
      </c>
      <c r="K17" s="78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1:30" ht="15" customHeight="1" thickTop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78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1:30" ht="15" customHeight="1" x14ac:dyDescent="0.2">
      <c r="A19" s="70" t="s">
        <v>53</v>
      </c>
      <c r="B19" s="82"/>
      <c r="C19" s="82"/>
      <c r="D19" s="82"/>
      <c r="E19" s="63"/>
      <c r="F19" s="63"/>
      <c r="G19" s="63"/>
      <c r="H19" s="63"/>
      <c r="I19" s="63"/>
      <c r="J19" s="82"/>
      <c r="K19" s="78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</row>
    <row r="20" spans="1:30" ht="15" customHeight="1" x14ac:dyDescent="0.2">
      <c r="A20" s="70" t="s">
        <v>68</v>
      </c>
      <c r="B20" s="72">
        <v>221</v>
      </c>
      <c r="C20" s="72"/>
      <c r="D20" s="72">
        <v>237</v>
      </c>
      <c r="E20" s="73"/>
      <c r="F20" s="72">
        <v>257</v>
      </c>
      <c r="G20" s="73"/>
      <c r="H20" s="72">
        <v>388</v>
      </c>
      <c r="I20" s="73"/>
      <c r="J20" s="72">
        <f>SUM(B20:H20)</f>
        <v>1103</v>
      </c>
      <c r="K20" s="78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</row>
    <row r="21" spans="1:30" ht="15" customHeight="1" x14ac:dyDescent="0.2">
      <c r="A21" s="70" t="s">
        <v>69</v>
      </c>
      <c r="B21" s="74">
        <v>17</v>
      </c>
      <c r="C21" s="74"/>
      <c r="D21" s="74">
        <v>23</v>
      </c>
      <c r="E21" s="75"/>
      <c r="F21" s="74">
        <v>32</v>
      </c>
      <c r="G21" s="75"/>
      <c r="H21" s="74">
        <v>39</v>
      </c>
      <c r="I21" s="75"/>
      <c r="J21" s="74">
        <f>SUM(B21:H21)</f>
        <v>111</v>
      </c>
      <c r="K21" s="78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1:30" ht="15" customHeight="1" thickBot="1" x14ac:dyDescent="0.25">
      <c r="A22" s="76" t="s">
        <v>46</v>
      </c>
      <c r="B22" s="77">
        <f>SUM(B20:B21)</f>
        <v>238</v>
      </c>
      <c r="C22" s="73"/>
      <c r="D22" s="77">
        <f>SUM(D20:D21)</f>
        <v>260</v>
      </c>
      <c r="E22" s="73"/>
      <c r="F22" s="77">
        <f>SUM(F20:F21)</f>
        <v>289</v>
      </c>
      <c r="G22" s="73"/>
      <c r="H22" s="77">
        <f>SUM(H20:H21)</f>
        <v>427</v>
      </c>
      <c r="I22" s="73"/>
      <c r="J22" s="77">
        <f>SUM(J20:J21)</f>
        <v>1214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</row>
    <row r="23" spans="1:30" ht="15" customHeight="1" thickTop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1:30" ht="15" customHeight="1" x14ac:dyDescent="0.2">
      <c r="A24" s="70" t="s">
        <v>54</v>
      </c>
      <c r="B24" s="72">
        <v>321</v>
      </c>
      <c r="C24" s="72"/>
      <c r="D24" s="72">
        <v>296</v>
      </c>
      <c r="E24" s="73"/>
      <c r="F24" s="72">
        <v>305</v>
      </c>
      <c r="G24" s="73"/>
      <c r="H24" s="72">
        <v>317</v>
      </c>
      <c r="I24" s="73"/>
      <c r="J24" s="72">
        <v>310</v>
      </c>
      <c r="K24" s="83"/>
      <c r="L24" s="8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</row>
    <row r="25" spans="1:30" ht="15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</row>
    <row r="26" spans="1:30" ht="15" customHeight="1" x14ac:dyDescent="0.2">
      <c r="A26" s="70" t="s">
        <v>55</v>
      </c>
      <c r="B26" s="72">
        <v>3518</v>
      </c>
      <c r="C26" s="72"/>
      <c r="D26" s="72">
        <v>4982</v>
      </c>
      <c r="E26" s="73"/>
      <c r="F26" s="72">
        <v>7466</v>
      </c>
      <c r="G26" s="73"/>
      <c r="H26" s="72">
        <v>21896</v>
      </c>
      <c r="I26" s="73"/>
      <c r="J26" s="72">
        <f>SUM(B26:H26)</f>
        <v>37862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ht="24.95" customHeight="1" x14ac:dyDescent="0.2">
      <c r="A27" s="70" t="s">
        <v>56</v>
      </c>
      <c r="B27" s="84">
        <f>-B26/B12</f>
        <v>-1.4802596976365495E-2</v>
      </c>
      <c r="C27" s="84"/>
      <c r="D27" s="84">
        <f>-D26/D12</f>
        <v>-1.9148870747044262E-2</v>
      </c>
      <c r="E27" s="84"/>
      <c r="F27" s="84">
        <f>-F26/F12</f>
        <v>-2.5798292323055711E-2</v>
      </c>
      <c r="G27" s="85"/>
      <c r="H27" s="84">
        <f>-H26/H12</f>
        <v>-5.130536250697084E-2</v>
      </c>
      <c r="I27" s="78"/>
      <c r="J27" s="84">
        <f>-J26/J12</f>
        <v>-3.1187551997100518E-2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</row>
    <row r="28" spans="1:30" ht="15" customHeight="1" x14ac:dyDescent="0.2">
      <c r="A28" s="63"/>
      <c r="B28" s="78"/>
      <c r="C28" s="78"/>
      <c r="D28" s="78"/>
      <c r="E28" s="78"/>
      <c r="F28" s="78"/>
      <c r="G28" s="78"/>
      <c r="H28" s="78"/>
      <c r="I28" s="78"/>
      <c r="J28" s="78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ht="15" customHeight="1" x14ac:dyDescent="0.2">
      <c r="A29" s="70" t="s">
        <v>57</v>
      </c>
      <c r="B29" s="74">
        <v>21</v>
      </c>
      <c r="C29" s="74"/>
      <c r="D29" s="74">
        <v>32</v>
      </c>
      <c r="E29" s="75"/>
      <c r="F29" s="74">
        <v>53</v>
      </c>
      <c r="G29" s="75"/>
      <c r="H29" s="74">
        <v>31</v>
      </c>
      <c r="I29" s="78"/>
      <c r="J29" s="86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ht="15" customHeight="1" x14ac:dyDescent="0.2">
      <c r="A30" s="63"/>
      <c r="B30" s="75"/>
      <c r="C30" s="75"/>
      <c r="D30" s="75"/>
      <c r="E30" s="75"/>
      <c r="F30" s="75"/>
      <c r="G30" s="75"/>
      <c r="H30" s="75"/>
      <c r="I30" s="78"/>
      <c r="J30" s="78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ht="15" customHeight="1" x14ac:dyDescent="0.2">
      <c r="A31" s="70" t="s">
        <v>58</v>
      </c>
      <c r="B31" s="74">
        <v>140</v>
      </c>
      <c r="C31" s="75"/>
      <c r="D31" s="74">
        <v>123</v>
      </c>
      <c r="E31" s="75"/>
      <c r="F31" s="74">
        <v>149</v>
      </c>
      <c r="G31" s="75"/>
      <c r="H31" s="74">
        <v>56</v>
      </c>
      <c r="I31" s="78"/>
      <c r="J31" s="78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ht="15" customHeight="1" x14ac:dyDescent="0.2">
      <c r="A32" s="63"/>
      <c r="B32" s="75"/>
      <c r="C32" s="75"/>
      <c r="D32" s="75"/>
      <c r="E32" s="75"/>
      <c r="F32" s="75"/>
      <c r="G32" s="75"/>
      <c r="H32" s="75"/>
      <c r="I32" s="78"/>
      <c r="J32" s="78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ht="15" customHeight="1" x14ac:dyDescent="0.2">
      <c r="A33" s="70" t="s">
        <v>59</v>
      </c>
      <c r="B33" s="74">
        <v>1072</v>
      </c>
      <c r="C33" s="74"/>
      <c r="D33" s="74">
        <v>1120</v>
      </c>
      <c r="E33" s="75"/>
      <c r="F33" s="74">
        <v>1132</v>
      </c>
      <c r="G33" s="75"/>
      <c r="H33" s="74">
        <v>1128</v>
      </c>
      <c r="I33" s="78"/>
      <c r="J33" s="86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ht="15" customHeight="1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ht="15" customHeight="1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ht="15" customHeight="1" x14ac:dyDescent="0.2">
      <c r="A36" s="70" t="s">
        <v>60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ht="15" customHeight="1" x14ac:dyDescent="0.2">
      <c r="A37" s="70" t="s">
        <v>61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ht="15" customHeight="1" x14ac:dyDescent="0.2">
      <c r="A38" s="70" t="s">
        <v>62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ht="15" customHeight="1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ht="15" customHeight="1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ht="15" customHeight="1" x14ac:dyDescent="0.2">
      <c r="A41" s="61" t="s">
        <v>0</v>
      </c>
      <c r="B41" s="87"/>
      <c r="C41" s="87"/>
      <c r="D41" s="87"/>
      <c r="E41" s="87"/>
      <c r="F41" s="87"/>
      <c r="G41" s="87"/>
      <c r="H41" s="87"/>
      <c r="I41" s="87"/>
      <c r="J41" s="87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ht="15" customHeight="1" x14ac:dyDescent="0.2">
      <c r="A42" s="61" t="s">
        <v>63</v>
      </c>
      <c r="B42" s="87"/>
      <c r="C42" s="87"/>
      <c r="D42" s="87"/>
      <c r="E42" s="87"/>
      <c r="F42" s="87"/>
      <c r="G42" s="87"/>
      <c r="H42" s="87"/>
      <c r="I42" s="87"/>
      <c r="J42" s="87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ht="15" customHeight="1" x14ac:dyDescent="0.2">
      <c r="A43" s="61" t="s">
        <v>3</v>
      </c>
      <c r="B43" s="87"/>
      <c r="C43" s="87"/>
      <c r="D43" s="87"/>
      <c r="E43" s="87"/>
      <c r="F43" s="87"/>
      <c r="G43" s="87"/>
      <c r="H43" s="87"/>
      <c r="I43" s="87"/>
      <c r="J43" s="87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ht="15" customHeight="1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ht="15" customHeight="1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ht="25.5" x14ac:dyDescent="0.2">
      <c r="A46" s="63"/>
      <c r="B46" s="64" t="s">
        <v>4</v>
      </c>
      <c r="C46" s="65"/>
      <c r="D46" s="65"/>
      <c r="E46" s="65"/>
      <c r="F46" s="65"/>
      <c r="G46" s="65"/>
      <c r="H46" s="65"/>
      <c r="I46" s="63"/>
      <c r="J46" s="66" t="s">
        <v>5</v>
      </c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ht="25.5" x14ac:dyDescent="0.2">
      <c r="A47" s="63"/>
      <c r="B47" s="69" t="s">
        <v>36</v>
      </c>
      <c r="C47" s="88"/>
      <c r="D47" s="69" t="s">
        <v>37</v>
      </c>
      <c r="E47" s="71"/>
      <c r="F47" s="69" t="s">
        <v>38</v>
      </c>
      <c r="G47" s="71"/>
      <c r="H47" s="69" t="s">
        <v>39</v>
      </c>
      <c r="I47" s="63"/>
      <c r="J47" s="69" t="s">
        <v>39</v>
      </c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ht="15" customHeight="1" x14ac:dyDescent="0.2">
      <c r="A48" s="70" t="s">
        <v>51</v>
      </c>
      <c r="B48" s="71"/>
      <c r="C48" s="63"/>
      <c r="D48" s="71"/>
      <c r="E48" s="63"/>
      <c r="F48" s="71"/>
      <c r="G48" s="63"/>
      <c r="H48" s="71"/>
      <c r="I48" s="63"/>
      <c r="J48" s="71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ht="6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ht="15" customHeight="1" x14ac:dyDescent="0.2">
      <c r="A50" s="70" t="s">
        <v>64</v>
      </c>
      <c r="B50" s="72">
        <v>106862</v>
      </c>
      <c r="C50" s="72"/>
      <c r="D50" s="72">
        <v>111526</v>
      </c>
      <c r="E50" s="73"/>
      <c r="F50" s="72">
        <v>127240</v>
      </c>
      <c r="G50" s="73"/>
      <c r="H50" s="72">
        <v>215368</v>
      </c>
      <c r="I50" s="73"/>
      <c r="J50" s="72">
        <v>560995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ht="15" customHeight="1" x14ac:dyDescent="0.2">
      <c r="A51" s="70" t="s">
        <v>65</v>
      </c>
      <c r="B51" s="89">
        <v>110206</v>
      </c>
      <c r="C51" s="75"/>
      <c r="D51" s="89">
        <v>114791</v>
      </c>
      <c r="E51" s="75"/>
      <c r="F51" s="89">
        <v>137294</v>
      </c>
      <c r="G51" s="75"/>
      <c r="H51" s="89">
        <v>169297</v>
      </c>
      <c r="I51" s="75"/>
      <c r="J51" s="89">
        <v>531589</v>
      </c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ht="15" customHeight="1" thickBot="1" x14ac:dyDescent="0.25">
      <c r="A52" s="76" t="s">
        <v>46</v>
      </c>
      <c r="B52" s="77">
        <f>SUM(B50:B51)</f>
        <v>217068</v>
      </c>
      <c r="C52" s="72"/>
      <c r="D52" s="77">
        <f>SUM(D50:D51)</f>
        <v>226317</v>
      </c>
      <c r="E52" s="73"/>
      <c r="F52" s="77">
        <f>SUM(F50:F51)</f>
        <v>264534</v>
      </c>
      <c r="G52" s="73"/>
      <c r="H52" s="77">
        <f>SUM(H50:H51)</f>
        <v>384665</v>
      </c>
      <c r="I52" s="73"/>
      <c r="J52" s="77">
        <f>SUM(J50:J51)</f>
        <v>1092584</v>
      </c>
      <c r="K52" s="78"/>
      <c r="L52" s="78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ht="15" customHeight="1" thickTop="1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ht="15" customHeight="1" x14ac:dyDescent="0.2">
      <c r="A54" s="70" t="s">
        <v>52</v>
      </c>
      <c r="B54" s="80"/>
      <c r="C54" s="80"/>
      <c r="D54" s="80"/>
      <c r="E54" s="78"/>
      <c r="F54" s="78"/>
      <c r="G54" s="78"/>
      <c r="H54" s="78"/>
      <c r="I54" s="78"/>
      <c r="J54" s="80"/>
      <c r="K54" s="78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ht="15" customHeight="1" x14ac:dyDescent="0.2">
      <c r="A55" s="70" t="s">
        <v>66</v>
      </c>
      <c r="B55" s="74">
        <v>712</v>
      </c>
      <c r="C55" s="74"/>
      <c r="D55" s="74">
        <v>819</v>
      </c>
      <c r="E55" s="75"/>
      <c r="F55" s="74">
        <v>942</v>
      </c>
      <c r="G55" s="75"/>
      <c r="H55" s="74">
        <v>1520</v>
      </c>
      <c r="I55" s="75"/>
      <c r="J55" s="74">
        <v>3993</v>
      </c>
      <c r="K55" s="78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ht="15" customHeight="1" x14ac:dyDescent="0.2">
      <c r="A56" s="70" t="s">
        <v>67</v>
      </c>
      <c r="B56" s="89">
        <v>103</v>
      </c>
      <c r="C56" s="74"/>
      <c r="D56" s="89">
        <v>134</v>
      </c>
      <c r="E56" s="75"/>
      <c r="F56" s="89">
        <v>145</v>
      </c>
      <c r="G56" s="75"/>
      <c r="H56" s="89">
        <v>162</v>
      </c>
      <c r="I56" s="75"/>
      <c r="J56" s="89">
        <v>544</v>
      </c>
      <c r="K56" s="78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ht="15" customHeight="1" thickBot="1" x14ac:dyDescent="0.25">
      <c r="A57" s="76" t="s">
        <v>46</v>
      </c>
      <c r="B57" s="81">
        <f>SUM(B55:B56)</f>
        <v>815</v>
      </c>
      <c r="C57" s="75"/>
      <c r="D57" s="81">
        <f>SUM(D55:D56)</f>
        <v>953</v>
      </c>
      <c r="E57" s="75"/>
      <c r="F57" s="81">
        <f>SUM(F55:F56)</f>
        <v>1087</v>
      </c>
      <c r="G57" s="75"/>
      <c r="H57" s="81">
        <f>SUM(H55:H56)</f>
        <v>1682</v>
      </c>
      <c r="I57" s="75"/>
      <c r="J57" s="81">
        <f>SUM(J55:J56)</f>
        <v>4537</v>
      </c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ht="15" customHeight="1" thickTop="1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ht="15" customHeight="1" x14ac:dyDescent="0.2">
      <c r="A59" s="70" t="s">
        <v>53</v>
      </c>
      <c r="B59" s="82"/>
      <c r="C59" s="82"/>
      <c r="D59" s="82"/>
      <c r="E59" s="63"/>
      <c r="F59" s="63"/>
      <c r="G59" s="63"/>
      <c r="H59" s="63"/>
      <c r="I59" s="63"/>
      <c r="J59" s="82"/>
      <c r="K59" s="78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ht="15" customHeight="1" x14ac:dyDescent="0.2">
      <c r="A60" s="70" t="s">
        <v>68</v>
      </c>
      <c r="B60" s="72">
        <v>201</v>
      </c>
      <c r="C60" s="72"/>
      <c r="D60" s="72">
        <v>204</v>
      </c>
      <c r="E60" s="73"/>
      <c r="F60" s="72">
        <v>242</v>
      </c>
      <c r="G60" s="73"/>
      <c r="H60" s="72">
        <v>361</v>
      </c>
      <c r="I60" s="73"/>
      <c r="J60" s="72">
        <v>1008</v>
      </c>
      <c r="K60" s="78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ht="15" customHeight="1" x14ac:dyDescent="0.2">
      <c r="A61" s="70" t="s">
        <v>69</v>
      </c>
      <c r="B61" s="89">
        <v>16</v>
      </c>
      <c r="C61" s="74"/>
      <c r="D61" s="89">
        <v>22</v>
      </c>
      <c r="E61" s="75"/>
      <c r="F61" s="89">
        <v>23</v>
      </c>
      <c r="G61" s="75"/>
      <c r="H61" s="89">
        <v>24</v>
      </c>
      <c r="I61" s="75"/>
      <c r="J61" s="89">
        <v>85</v>
      </c>
      <c r="K61" s="78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ht="15" customHeight="1" thickBot="1" x14ac:dyDescent="0.25">
      <c r="A62" s="76" t="s">
        <v>46</v>
      </c>
      <c r="B62" s="77">
        <f>SUM(B60:B61)</f>
        <v>217</v>
      </c>
      <c r="C62" s="73"/>
      <c r="D62" s="77">
        <f>SUM(D60:D61)</f>
        <v>226</v>
      </c>
      <c r="E62" s="73"/>
      <c r="F62" s="77">
        <f>SUM(F60:F61)</f>
        <v>265</v>
      </c>
      <c r="G62" s="73"/>
      <c r="H62" s="77">
        <f>SUM(H60:H61)</f>
        <v>385</v>
      </c>
      <c r="I62" s="73"/>
      <c r="J62" s="77">
        <f>SUM(J60:J61)</f>
        <v>1093</v>
      </c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ht="15" customHeight="1" thickTop="1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ht="15" customHeight="1" x14ac:dyDescent="0.2">
      <c r="A64" s="70" t="s">
        <v>54</v>
      </c>
      <c r="B64" s="72">
        <v>309</v>
      </c>
      <c r="C64" s="72"/>
      <c r="D64" s="72">
        <v>285</v>
      </c>
      <c r="E64" s="73"/>
      <c r="F64" s="72">
        <v>276</v>
      </c>
      <c r="G64" s="73"/>
      <c r="H64" s="72">
        <v>304</v>
      </c>
      <c r="I64" s="73"/>
      <c r="J64" s="72">
        <v>294</v>
      </c>
      <c r="K64" s="83"/>
      <c r="L64" s="8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ht="15" customHeight="1" x14ac:dyDescent="0.2">
      <c r="A65" s="63"/>
      <c r="B65" s="73"/>
      <c r="C65" s="73"/>
      <c r="D65" s="73"/>
      <c r="E65" s="73"/>
      <c r="F65" s="73"/>
      <c r="G65" s="73"/>
      <c r="H65" s="73"/>
      <c r="I65" s="73"/>
      <c r="J65" s="7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ht="15" customHeight="1" x14ac:dyDescent="0.2">
      <c r="A66" s="70" t="s">
        <v>55</v>
      </c>
      <c r="B66" s="72">
        <v>0</v>
      </c>
      <c r="C66" s="72"/>
      <c r="D66" s="72">
        <v>0</v>
      </c>
      <c r="E66" s="73"/>
      <c r="F66" s="72">
        <v>0</v>
      </c>
      <c r="G66" s="73"/>
      <c r="H66" s="72">
        <v>2155</v>
      </c>
      <c r="I66" s="73"/>
      <c r="J66" s="72">
        <f>SUM(B66:H66)</f>
        <v>2155</v>
      </c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ht="25.5" x14ac:dyDescent="0.2">
      <c r="A67" s="70" t="s">
        <v>56</v>
      </c>
      <c r="B67" s="84">
        <v>0</v>
      </c>
      <c r="C67" s="84"/>
      <c r="D67" s="84">
        <v>0</v>
      </c>
      <c r="E67" s="84"/>
      <c r="F67" s="84">
        <v>0</v>
      </c>
      <c r="G67" s="85"/>
      <c r="H67" s="84">
        <v>-6.0000000000000001E-3</v>
      </c>
      <c r="I67" s="78"/>
      <c r="J67" s="84">
        <v>-2E-3</v>
      </c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ht="15" customHeigh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ht="15" customHeight="1" x14ac:dyDescent="0.2">
      <c r="A69" s="70" t="s">
        <v>57</v>
      </c>
      <c r="B69" s="74">
        <v>29</v>
      </c>
      <c r="C69" s="74"/>
      <c r="D69" s="74">
        <v>30</v>
      </c>
      <c r="E69" s="75"/>
      <c r="F69" s="74">
        <v>38</v>
      </c>
      <c r="G69" s="75"/>
      <c r="H69" s="74">
        <v>38</v>
      </c>
      <c r="I69" s="75"/>
      <c r="J69" s="74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ht="15" customHeight="1" x14ac:dyDescent="0.2">
      <c r="A70" s="63"/>
      <c r="B70" s="75"/>
      <c r="C70" s="75"/>
      <c r="D70" s="75"/>
      <c r="E70" s="75"/>
      <c r="F70" s="75"/>
      <c r="G70" s="75"/>
      <c r="H70" s="75"/>
      <c r="I70" s="75"/>
      <c r="J70" s="75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ht="15" customHeight="1" x14ac:dyDescent="0.2">
      <c r="A71" s="70" t="s">
        <v>58</v>
      </c>
      <c r="B71" s="74">
        <v>101</v>
      </c>
      <c r="C71" s="75"/>
      <c r="D71" s="74">
        <v>97</v>
      </c>
      <c r="E71" s="75"/>
      <c r="F71" s="74">
        <v>113</v>
      </c>
      <c r="G71" s="75"/>
      <c r="H71" s="74">
        <v>76</v>
      </c>
      <c r="I71" s="75"/>
      <c r="J71" s="75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ht="15" customHeight="1" x14ac:dyDescent="0.2">
      <c r="A72" s="63"/>
      <c r="B72" s="75"/>
      <c r="C72" s="75"/>
      <c r="D72" s="75"/>
      <c r="E72" s="75"/>
      <c r="F72" s="75"/>
      <c r="G72" s="75"/>
      <c r="H72" s="75"/>
      <c r="I72" s="75"/>
      <c r="J72" s="75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ht="15" customHeight="1" x14ac:dyDescent="0.2">
      <c r="A73" s="70" t="s">
        <v>59</v>
      </c>
      <c r="B73" s="74">
        <v>954</v>
      </c>
      <c r="C73" s="74"/>
      <c r="D73" s="74">
        <v>982</v>
      </c>
      <c r="E73" s="75"/>
      <c r="F73" s="74">
        <v>1003</v>
      </c>
      <c r="G73" s="75"/>
      <c r="H73" s="74">
        <v>1032</v>
      </c>
      <c r="I73" s="75"/>
      <c r="J73" s="74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ht="15" customHeight="1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ht="15" customHeight="1" x14ac:dyDescent="0.2">
      <c r="A75" s="70" t="s">
        <v>60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ht="15" customHeight="1" x14ac:dyDescent="0.2">
      <c r="A76" s="70" t="s">
        <v>61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ht="15" customHeight="1" x14ac:dyDescent="0.2">
      <c r="A77" s="70" t="s">
        <v>62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ht="15" customHeigh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ht="15" customHeigh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ht="15" customHeigh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ht="15" customHeigh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ht="15" customHeigh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ht="15" customHeight="1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ht="15" customHeight="1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ht="15" customHeight="1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ht="15" customHeight="1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ht="15" customHeight="1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ht="15" customHeight="1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ht="15" customHeight="1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ht="15" customHeight="1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ht="15" customHeight="1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ht="15" customHeight="1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ht="15" customHeight="1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ht="15" customHeight="1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ht="15" customHeight="1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ht="15" customHeight="1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ht="15" customHeight="1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ht="15" customHeight="1" x14ac:dyDescent="0.2"/>
    <row r="99" spans="1:30" ht="15" customHeight="1" x14ac:dyDescent="0.2"/>
    <row r="100" spans="1:30" ht="15" customHeight="1" x14ac:dyDescent="0.2"/>
    <row r="101" spans="1:30" ht="15" customHeight="1" x14ac:dyDescent="0.2"/>
    <row r="102" spans="1:30" ht="15" customHeight="1" x14ac:dyDescent="0.2"/>
  </sheetData>
  <mergeCells count="8">
    <mergeCell ref="A41:J41"/>
    <mergeCell ref="A42:J42"/>
    <mergeCell ref="A43:J43"/>
    <mergeCell ref="B46:H46"/>
    <mergeCell ref="A1:J1"/>
    <mergeCell ref="A2:J2"/>
    <mergeCell ref="A3:J3"/>
    <mergeCell ref="B6:H6"/>
  </mergeCells>
  <pageMargins left="0.7" right="0.7" top="0.75" bottom="0.75" header="0.3" footer="0.3"/>
  <pageSetup scale="84" orientation="portrait" r:id="rId1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b29acc1-97ca-44c2-b64c-08ddcc319e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8CF57DEB17D14A96ACDE90EB4ADB49" ma:contentTypeVersion="23" ma:contentTypeDescription="Create a new document." ma:contentTypeScope="" ma:versionID="2db2babc214eeac0c4f55698146bd0fe">
  <xsd:schema xmlns:xsd="http://www.w3.org/2001/XMLSchema" xmlns:xs="http://www.w3.org/2001/XMLSchema" xmlns:p="http://schemas.microsoft.com/office/2006/metadata/properties" xmlns:ns2="7b29acc1-97ca-44c2-b64c-08ddcc319eaa" xmlns:ns3="a771c415-a183-491f-b4c3-1e1266b25d76" targetNamespace="http://schemas.microsoft.com/office/2006/metadata/properties" ma:root="true" ma:fieldsID="a506fe6157b3a24972c3eec975f6ec8e" ns2:_="" ns3:_="">
    <xsd:import namespace="7b29acc1-97ca-44c2-b64c-08ddcc319eaa"/>
    <xsd:import namespace="a771c415-a183-491f-b4c3-1e1266b2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9acc1-97ca-44c2-b64c-08ddcc319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1c415-a183-491f-b4c3-1e1266b2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E0B369-EDC2-4471-9AEA-CE16EDD5BCD4}">
  <ds:schemaRefs>
    <ds:schemaRef ds:uri="http://purl.org/dc/terms/"/>
    <ds:schemaRef ds:uri="http://schemas.openxmlformats.org/package/2006/metadata/core-properties"/>
    <ds:schemaRef ds:uri="7b29acc1-97ca-44c2-b64c-08ddcc319eaa"/>
    <ds:schemaRef ds:uri="http://schemas.microsoft.com/office/2006/documentManagement/types"/>
    <ds:schemaRef ds:uri="http://schemas.microsoft.com/office/infopath/2007/PartnerControls"/>
    <ds:schemaRef ds:uri="a771c415-a183-491f-b4c3-1e1266b25d7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AB8834-EE30-4FE0-830F-29FE9CFBF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9acc1-97ca-44c2-b64c-08ddcc319eaa"/>
    <ds:schemaRef ds:uri="a771c415-a183-491f-b4c3-1e1266b2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9D973B-4678-4C04-BA9E-D04C8369E3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Non-GAAP Reconciliation</vt:lpstr>
      <vt:lpstr>Stock-Based Comp Detail</vt:lpstr>
      <vt:lpstr>Supplemental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Savarese, Jess</dc:creator>
  <cp:lastModifiedBy>Kramer, Andrew</cp:lastModifiedBy>
  <cp:lastPrinted>2020-02-05T19:10:35Z</cp:lastPrinted>
  <dcterms:created xsi:type="dcterms:W3CDTF">2020-02-05T16:59:12Z</dcterms:created>
  <dcterms:modified xsi:type="dcterms:W3CDTF">2020-02-05T19:10:51Z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0x0101001D8CF57DEB17D14A96ACDE90EB4ADB49</vt:lpwstr>
  </property>
</Properties>
</file>